
<file path=[Content_Types].xml><?xml version="1.0" encoding="utf-8"?>
<Types xmlns="http://schemas.openxmlformats.org/package/2006/content-types">
  <Default Extension="xml" ContentType="application/xml"/>
  <Override PartName="/xl/workbook.xml" ContentType="application/vnd.openxmlformats-officedocument.spreadsheetml.sheet.main+xml"/>
  <Override PartName="/xl/styles.xml" ContentType="application/vnd.openxmlformats-officedocument.spreadsheetml.styles+xml"/>
  <Default Extension="rels" ContentType="application/vnd.openxmlformats-package.relationships+xml"/>
  <Override PartName="/xl/sharedStrings.xml" ContentType="application/vnd.openxmlformats-officedocument.spreadsheetml.sharedStrings+xml"/>
  <Override PartName="/xl/theme/theme1.xml" ContentType="application/vnd.openxmlformats-officedocument.theme+xml"/>
  <Override PartName="/xl/worksheets/sheet1.xml" ContentType="application/vnd.openxmlformats-officedocument.spreadsheetml.worksheet+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6" rupBuild="4505"/>
  <workbookPr autoCompressPictures="0"/>
  <bookViews>
    <workbookView xWindow="0" yWindow="0" windowWidth="10020" windowHeight="21300"/>
  </bookViews>
  <sheets>
    <sheet name="Problem" sheetId="19" r:id="rId1"/>
  </sheets>
  <calcPr calcId="130407"/>
  <extLst>
    <ext xmlns:mx="http://schemas.microsoft.com/office/mac/excel/2008/main" uri="http://schemas.microsoft.com/office/mac/excel/2008/main">
      <mx:ArchID Flags="2"/>
    </ext>
  </extLst>
</workbook>
</file>

<file path=xl/calcChain.xml><?xml version="1.0" encoding="utf-8"?>
<calcChain xmlns="http://schemas.openxmlformats.org/spreadsheetml/2006/main">
  <c r="H4" i="19"/>
  <c r="H6"/>
  <c r="H8"/>
  <c r="H10"/>
  <c r="H12"/>
  <c r="H14"/>
  <c r="H16"/>
  <c r="H18"/>
  <c r="H20"/>
  <c r="H22"/>
  <c r="H24"/>
  <c r="H26"/>
  <c r="H28"/>
  <c r="G27"/>
  <c r="H27"/>
  <c r="G25"/>
  <c r="H25"/>
  <c r="G23"/>
  <c r="H23"/>
  <c r="G21"/>
  <c r="H21"/>
  <c r="G19"/>
  <c r="H19"/>
  <c r="G17"/>
  <c r="H17"/>
  <c r="G15"/>
  <c r="H15"/>
  <c r="G13"/>
  <c r="H13"/>
  <c r="G11"/>
  <c r="H11"/>
  <c r="G9"/>
  <c r="H9"/>
  <c r="G7"/>
  <c r="H7"/>
  <c r="G5"/>
  <c r="H5"/>
  <c r="G3"/>
  <c r="H3"/>
  <c r="F27"/>
  <c r="F25"/>
  <c r="F23"/>
  <c r="F21"/>
  <c r="F19"/>
  <c r="F17"/>
  <c r="F15"/>
  <c r="F13"/>
  <c r="F11"/>
  <c r="F9"/>
  <c r="F7"/>
  <c r="F5"/>
  <c r="F3"/>
  <c r="G29"/>
  <c r="F29"/>
  <c r="H29"/>
</calcChain>
</file>

<file path=xl/sharedStrings.xml><?xml version="1.0" encoding="utf-8"?>
<sst xmlns="http://schemas.openxmlformats.org/spreadsheetml/2006/main" count="44" uniqueCount="19">
  <si>
    <t xml:space="preserve"> </t>
  </si>
  <si>
    <t xml:space="preserve">Debit </t>
  </si>
  <si>
    <t>Credit</t>
  </si>
  <si>
    <t>ACCOUNT</t>
  </si>
  <si>
    <t>X</t>
  </si>
  <si>
    <t>Depreciation Expense</t>
  </si>
  <si>
    <t>Inventory (for the ending balance)</t>
  </si>
  <si>
    <t>Freight-out</t>
  </si>
  <si>
    <t>Purchase Discounts</t>
  </si>
  <si>
    <t>Sales</t>
  </si>
  <si>
    <t>Rent Expense</t>
  </si>
  <si>
    <t>Inventory (for the beginning balance)</t>
  </si>
  <si>
    <t>Purchases</t>
  </si>
  <si>
    <t>Sales Returns &amp; Allowances</t>
  </si>
  <si>
    <t>Freight-in</t>
  </si>
  <si>
    <t>Purchases Returns &amp; Allowances</t>
  </si>
  <si>
    <t>Advertising Expense</t>
  </si>
  <si>
    <t>Sales Discounts</t>
  </si>
  <si>
    <t>Assuming use of the periodic inventory system, indicate below (with an "X" where indicated) whether the specific accounts should be debited or credited during closing.  Once you have correctly flagged all accounts, the table will turn green.</t>
  </si>
</sst>
</file>

<file path=xl/styles.xml><?xml version="1.0" encoding="utf-8"?>
<styleSheet xmlns="http://schemas.openxmlformats.org/spreadsheetml/2006/main">
  <numFmts count="5">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mmm\-yy;@"/>
  </numFmts>
  <fonts count="14">
    <font>
      <sz val="10"/>
      <name val="Arial"/>
    </font>
    <font>
      <sz val="10"/>
      <name val="Arial"/>
    </font>
    <font>
      <sz val="8"/>
      <name val="Arial"/>
      <family val="2"/>
    </font>
    <font>
      <sz val="12"/>
      <color indexed="12"/>
      <name val="Arial"/>
      <family val="2"/>
    </font>
    <font>
      <sz val="10"/>
      <name val="Myriad Web Pro"/>
    </font>
    <font>
      <i/>
      <sz val="10"/>
      <name val="Myriad Web Pro"/>
    </font>
    <font>
      <sz val="10"/>
      <name val="Myriad Web Pro"/>
    </font>
    <font>
      <b/>
      <sz val="10"/>
      <color indexed="9"/>
      <name val="Myriad Web Pro"/>
    </font>
    <font>
      <sz val="10"/>
      <color indexed="16"/>
      <name val="Myriad Web Pro"/>
    </font>
    <font>
      <sz val="10"/>
      <name val="Myriad Pro"/>
      <family val="2"/>
    </font>
    <font>
      <sz val="12"/>
      <name val="Myriad Pro"/>
      <family val="2"/>
    </font>
    <font>
      <b/>
      <sz val="10"/>
      <name val="Myriad Web Pro"/>
    </font>
    <font>
      <b/>
      <sz val="12"/>
      <name val="Myriad Web Pro"/>
    </font>
    <font>
      <b/>
      <sz val="12"/>
      <name val="Myriad Web Pro"/>
    </font>
  </fonts>
  <fills count="14">
    <fill>
      <patternFill patternType="none"/>
    </fill>
    <fill>
      <patternFill patternType="gray125"/>
    </fill>
    <fill>
      <patternFill patternType="solid">
        <fgColor indexed="46"/>
        <bgColor indexed="64"/>
      </patternFill>
    </fill>
    <fill>
      <patternFill patternType="solid">
        <fgColor indexed="21"/>
        <bgColor indexed="64"/>
      </patternFill>
    </fill>
    <fill>
      <patternFill patternType="solid">
        <fgColor indexed="14"/>
        <bgColor indexed="64"/>
      </patternFill>
    </fill>
    <fill>
      <patternFill patternType="solid">
        <fgColor indexed="45"/>
        <bgColor indexed="64"/>
      </patternFill>
    </fill>
    <fill>
      <patternFill patternType="solid">
        <fgColor indexed="51"/>
        <bgColor indexed="64"/>
      </patternFill>
    </fill>
    <fill>
      <patternFill patternType="solid">
        <fgColor indexed="52"/>
        <bgColor indexed="64"/>
      </patternFill>
    </fill>
    <fill>
      <patternFill patternType="solid">
        <fgColor indexed="47"/>
        <bgColor indexed="64"/>
      </patternFill>
    </fill>
    <fill>
      <patternFill patternType="solid">
        <fgColor indexed="40"/>
        <bgColor indexed="64"/>
      </patternFill>
    </fill>
    <fill>
      <patternFill patternType="solid">
        <fgColor indexed="44"/>
        <bgColor indexed="64"/>
      </patternFill>
    </fill>
    <fill>
      <patternFill patternType="solid">
        <fgColor theme="4" tint="0.79998168889431442"/>
        <bgColor indexed="64"/>
      </patternFill>
    </fill>
    <fill>
      <patternFill patternType="solid">
        <fgColor theme="0"/>
        <bgColor indexed="64"/>
      </patternFill>
    </fill>
    <fill>
      <patternFill patternType="solid">
        <fgColor indexed="31"/>
        <bgColor indexed="64"/>
      </patternFill>
    </fill>
  </fills>
  <borders count="12">
    <border>
      <left/>
      <right/>
      <top/>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thin">
        <color indexed="10"/>
      </left>
      <right style="thin">
        <color indexed="10"/>
      </right>
      <top style="thin">
        <color indexed="10"/>
      </top>
      <bottom style="thin">
        <color indexed="10"/>
      </bottom>
      <diagonal/>
    </border>
    <border>
      <left style="hair">
        <color indexed="64"/>
      </left>
      <right style="hair">
        <color indexed="64"/>
      </right>
      <top style="hair">
        <color indexed="64"/>
      </top>
      <bottom style="hair">
        <color indexed="64"/>
      </bottom>
      <diagonal/>
    </border>
    <border>
      <left style="thin">
        <color indexed="53"/>
      </left>
      <right style="thin">
        <color indexed="53"/>
      </right>
      <top style="thin">
        <color indexed="53"/>
      </top>
      <bottom style="thin">
        <color indexed="53"/>
      </bottom>
      <diagonal/>
    </border>
    <border>
      <left/>
      <right style="hair">
        <color indexed="53"/>
      </right>
      <top style="hair">
        <color indexed="53"/>
      </top>
      <bottom style="hair">
        <color indexed="53"/>
      </bottom>
      <diagonal/>
    </border>
    <border>
      <left/>
      <right style="thin">
        <color indexed="53"/>
      </right>
      <top/>
      <bottom style="thin">
        <color indexed="53"/>
      </bottom>
      <diagonal/>
    </border>
    <border>
      <left/>
      <right style="hair">
        <color indexed="53"/>
      </right>
      <top/>
      <bottom style="hair">
        <color indexed="53"/>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s>
  <cellStyleXfs count="23">
    <xf numFmtId="0" fontId="0" fillId="0" borderId="0"/>
    <xf numFmtId="0" fontId="6" fillId="2" borderId="0" applyNumberFormat="0" applyBorder="0" applyAlignment="0"/>
    <xf numFmtId="0" fontId="4" fillId="3" borderId="0"/>
    <xf numFmtId="0" fontId="7" fillId="3" borderId="0">
      <alignment horizontal="center" vertical="center"/>
    </xf>
    <xf numFmtId="3" fontId="4" fillId="4" borderId="1">
      <alignment horizontal="right" vertical="center" wrapText="1"/>
    </xf>
    <xf numFmtId="0" fontId="8" fillId="4" borderId="2">
      <alignment horizontal="left" vertical="center" wrapText="1"/>
    </xf>
    <xf numFmtId="0" fontId="8" fillId="4" borderId="0">
      <alignment horizontal="left" vertical="center" wrapText="1" indent="1"/>
    </xf>
    <xf numFmtId="3" fontId="9" fillId="4" borderId="3" applyNumberFormat="0" applyFont="0" applyAlignment="0">
      <alignment horizontal="center" vertical="center" wrapText="1"/>
    </xf>
    <xf numFmtId="16" fontId="4" fillId="4" borderId="0">
      <alignment horizontal="center" vertical="center" wrapText="1"/>
    </xf>
    <xf numFmtId="0" fontId="5" fillId="4" borderId="4">
      <alignment horizontal="justify" vertical="center" wrapText="1"/>
    </xf>
    <xf numFmtId="0" fontId="3" fillId="5" borderId="0" applyFont="0" applyAlignment="0">
      <alignment horizontal="center" vertical="center" wrapText="1"/>
    </xf>
    <xf numFmtId="0" fontId="7" fillId="5" borderId="3" applyAlignment="0">
      <alignment horizontal="center" vertical="center" wrapText="1"/>
    </xf>
    <xf numFmtId="164" fontId="10" fillId="6" borderId="5" applyNumberFormat="0" applyFont="0" applyFill="0" applyAlignment="0">
      <alignment horizontal="left" vertical="center" wrapText="1"/>
    </xf>
    <xf numFmtId="164" fontId="4" fillId="0" borderId="5" applyNumberFormat="0" applyFont="0" applyFill="0" applyAlignment="0">
      <alignment horizontal="center" vertical="center" wrapText="1"/>
    </xf>
    <xf numFmtId="164" fontId="4" fillId="7" borderId="6" applyNumberFormat="0" applyBorder="0" applyAlignment="0">
      <alignment horizontal="left" vertical="center" wrapText="1"/>
    </xf>
    <xf numFmtId="0" fontId="7" fillId="8" borderId="7" applyAlignment="0">
      <alignment vertical="center"/>
    </xf>
    <xf numFmtId="0" fontId="1" fillId="8" borderId="0">
      <alignment vertical="center"/>
    </xf>
    <xf numFmtId="164" fontId="4" fillId="6" borderId="8" applyNumberFormat="0" applyBorder="0" applyAlignment="0">
      <alignment horizontal="left" vertical="center" wrapText="1"/>
    </xf>
    <xf numFmtId="0" fontId="4" fillId="4" borderId="0" applyFill="0">
      <alignment horizontal="justify" vertical="top" wrapText="1"/>
    </xf>
    <xf numFmtId="0" fontId="8" fillId="0" borderId="0">
      <alignment horizontal="justify" vertical="top" wrapText="1"/>
    </xf>
    <xf numFmtId="0" fontId="10" fillId="0" borderId="0">
      <alignment horizontal="left" vertical="center" wrapText="1"/>
    </xf>
    <xf numFmtId="0" fontId="4" fillId="9" borderId="0" applyNumberFormat="0" applyAlignment="0">
      <alignment vertical="center"/>
    </xf>
    <xf numFmtId="0" fontId="7" fillId="10" borderId="0" applyNumberFormat="0" applyAlignment="0"/>
  </cellStyleXfs>
  <cellXfs count="23">
    <xf numFmtId="0" fontId="0" fillId="0" borderId="0" xfId="0"/>
    <xf numFmtId="0" fontId="4" fillId="0" borderId="0" xfId="0" applyFont="1"/>
    <xf numFmtId="0" fontId="4" fillId="11" borderId="0" xfId="0" applyFont="1" applyFill="1" applyAlignment="1">
      <alignment vertical="top"/>
    </xf>
    <xf numFmtId="0" fontId="4" fillId="11" borderId="0" xfId="0" applyFont="1" applyFill="1" applyAlignment="1"/>
    <xf numFmtId="0" fontId="4" fillId="11" borderId="0" xfId="0" applyFont="1" applyFill="1" applyAlignment="1">
      <alignment vertical="center"/>
    </xf>
    <xf numFmtId="0" fontId="4" fillId="0" borderId="0" xfId="0" applyFont="1" applyAlignment="1">
      <alignment vertical="center"/>
    </xf>
    <xf numFmtId="2" fontId="11" fillId="0" borderId="9" xfId="0" applyNumberFormat="1" applyFont="1" applyBorder="1" applyAlignment="1" applyProtection="1">
      <alignment horizontal="center" vertical="center"/>
      <protection hidden="1"/>
    </xf>
    <xf numFmtId="0" fontId="12" fillId="12" borderId="9" xfId="0" applyFont="1" applyFill="1" applyBorder="1" applyAlignment="1" applyProtection="1">
      <alignment horizontal="center" vertical="center" wrapText="1"/>
      <protection hidden="1"/>
    </xf>
    <xf numFmtId="0" fontId="4" fillId="0" borderId="0" xfId="0" applyFont="1" applyFill="1" applyAlignment="1" applyProtection="1">
      <alignment vertical="top"/>
    </xf>
    <xf numFmtId="0" fontId="4" fillId="0" borderId="0" xfId="0" applyFont="1" applyProtection="1"/>
    <xf numFmtId="0" fontId="4" fillId="0" borderId="0" xfId="0" applyFont="1" applyFill="1" applyAlignment="1" applyProtection="1"/>
    <xf numFmtId="0" fontId="4" fillId="0" borderId="0" xfId="0" applyFont="1" applyFill="1" applyAlignment="1" applyProtection="1">
      <alignment vertical="center"/>
    </xf>
    <xf numFmtId="0" fontId="11" fillId="0" borderId="9" xfId="0" applyFont="1" applyBorder="1" applyAlignment="1" applyProtection="1">
      <alignment horizontal="left" vertical="center"/>
      <protection hidden="1"/>
    </xf>
    <xf numFmtId="0" fontId="11" fillId="11" borderId="9" xfId="0" applyFont="1" applyFill="1" applyBorder="1" applyAlignment="1" applyProtection="1">
      <alignment horizontal="left" vertical="center" indent="1"/>
    </xf>
    <xf numFmtId="0" fontId="4" fillId="0" borderId="0" xfId="0" applyFont="1" applyFill="1" applyAlignment="1" applyProtection="1">
      <alignment horizontal="left" vertical="center" indent="1"/>
    </xf>
    <xf numFmtId="0" fontId="4" fillId="11" borderId="0" xfId="0" applyFont="1" applyFill="1" applyAlignment="1" applyProtection="1"/>
    <xf numFmtId="0" fontId="4" fillId="11" borderId="0" xfId="0" applyFont="1" applyFill="1" applyAlignment="1" applyProtection="1">
      <alignment vertical="top"/>
    </xf>
    <xf numFmtId="0" fontId="4" fillId="0" borderId="0" xfId="0" applyFont="1" applyAlignment="1" applyProtection="1">
      <alignment vertical="center"/>
    </xf>
    <xf numFmtId="0" fontId="4" fillId="11" borderId="0" xfId="0" applyFont="1" applyFill="1" applyAlignment="1" applyProtection="1">
      <alignment vertical="center"/>
    </xf>
    <xf numFmtId="0" fontId="11" fillId="11" borderId="9" xfId="0" applyFont="1" applyFill="1" applyBorder="1" applyAlignment="1" applyProtection="1">
      <alignment horizontal="center" vertical="center"/>
      <protection locked="0"/>
    </xf>
    <xf numFmtId="0" fontId="12" fillId="13" borderId="10" xfId="18" applyFont="1" applyFill="1" applyBorder="1" applyAlignment="1" applyProtection="1">
      <alignment horizontal="center" vertical="center" wrapText="1"/>
      <protection hidden="1"/>
    </xf>
    <xf numFmtId="0" fontId="13" fillId="13" borderId="0" xfId="18" applyFont="1" applyFill="1" applyBorder="1" applyAlignment="1" applyProtection="1">
      <alignment horizontal="center" vertical="center" wrapText="1"/>
      <protection hidden="1"/>
    </xf>
    <xf numFmtId="2" fontId="11" fillId="0" borderId="11" xfId="0" applyNumberFormat="1" applyFont="1" applyBorder="1" applyAlignment="1" applyProtection="1">
      <alignment horizontal="center" vertical="center"/>
      <protection locked="0" hidden="1"/>
    </xf>
  </cellXfs>
  <cellStyles count="23">
    <cellStyle name="bsbody" xfId="1"/>
    <cellStyle name="bsfoot" xfId="2"/>
    <cellStyle name="bshead" xfId="3"/>
    <cellStyle name="GenJour#" xfId="4"/>
    <cellStyle name="GenJour1" xfId="5"/>
    <cellStyle name="GenJour2" xfId="6"/>
    <cellStyle name="GenJourBody" xfId="7"/>
    <cellStyle name="GenJourDate" xfId="8"/>
    <cellStyle name="GenJourDes" xfId="9"/>
    <cellStyle name="GenJourFoot" xfId="10"/>
    <cellStyle name="GenJourHead" xfId="11"/>
    <cellStyle name="LedgBody" xfId="12"/>
    <cellStyle name="ledgerwkbk" xfId="13"/>
    <cellStyle name="LedgGreen" xfId="14"/>
    <cellStyle name="LedgHead" xfId="15"/>
    <cellStyle name="LedgSide" xfId="16"/>
    <cellStyle name="LedgYellow" xfId="17"/>
    <cellStyle name="Normal" xfId="0" builtinId="0"/>
    <cellStyle name="POA" xfId="18"/>
    <cellStyle name="POAanswer" xfId="19"/>
    <cellStyle name="POAhead" xfId="20"/>
    <cellStyle name="trialbody" xfId="21"/>
    <cellStyle name="trialhead" xfId="22"/>
  </cellStyles>
  <dxfs count="54">
    <dxf>
      <fill>
        <patternFill>
          <bgColor theme="4" tint="0.79998168889431442"/>
        </patternFill>
      </fill>
    </dxf>
    <dxf>
      <fill>
        <patternFill>
          <bgColor rgb="FF00FF00"/>
        </patternFill>
      </fill>
    </dxf>
    <dxf>
      <fill>
        <patternFill>
          <bgColor theme="4" tint="0.79998168889431442"/>
        </patternFill>
      </fill>
    </dxf>
    <dxf>
      <fill>
        <patternFill>
          <bgColor rgb="FF00FF00"/>
        </patternFill>
      </fill>
    </dxf>
    <dxf>
      <fill>
        <patternFill>
          <bgColor theme="4" tint="0.79998168889431442"/>
        </patternFill>
      </fill>
    </dxf>
    <dxf>
      <fill>
        <patternFill>
          <bgColor rgb="FF00FF00"/>
        </patternFill>
      </fill>
    </dxf>
    <dxf>
      <fill>
        <patternFill>
          <bgColor theme="4" tint="0.79998168889431442"/>
        </patternFill>
      </fill>
    </dxf>
    <dxf>
      <fill>
        <patternFill>
          <bgColor rgb="FF00FF00"/>
        </patternFill>
      </fill>
    </dxf>
    <dxf>
      <fill>
        <patternFill>
          <bgColor theme="4" tint="0.79998168889431442"/>
        </patternFill>
      </fill>
    </dxf>
    <dxf>
      <fill>
        <patternFill>
          <bgColor rgb="FF00FF00"/>
        </patternFill>
      </fill>
    </dxf>
    <dxf>
      <fill>
        <patternFill>
          <bgColor theme="4" tint="0.79998168889431442"/>
        </patternFill>
      </fill>
    </dxf>
    <dxf>
      <fill>
        <patternFill>
          <bgColor rgb="FF00FF00"/>
        </patternFill>
      </fill>
    </dxf>
    <dxf>
      <fill>
        <patternFill>
          <bgColor theme="4" tint="0.79998168889431442"/>
        </patternFill>
      </fill>
    </dxf>
    <dxf>
      <fill>
        <patternFill>
          <bgColor rgb="FF00FF00"/>
        </patternFill>
      </fill>
    </dxf>
    <dxf>
      <fill>
        <patternFill>
          <bgColor theme="4" tint="0.79998168889431442"/>
        </patternFill>
      </fill>
    </dxf>
    <dxf>
      <fill>
        <patternFill>
          <bgColor rgb="FF00FF00"/>
        </patternFill>
      </fill>
    </dxf>
    <dxf>
      <fill>
        <patternFill>
          <bgColor theme="4" tint="0.79998168889431442"/>
        </patternFill>
      </fill>
    </dxf>
    <dxf>
      <fill>
        <patternFill>
          <bgColor rgb="FF00FF00"/>
        </patternFill>
      </fill>
    </dxf>
    <dxf>
      <fill>
        <patternFill>
          <bgColor theme="4" tint="0.79998168889431442"/>
        </patternFill>
      </fill>
    </dxf>
    <dxf>
      <fill>
        <patternFill>
          <bgColor rgb="FF00FF00"/>
        </patternFill>
      </fill>
    </dxf>
    <dxf>
      <fill>
        <patternFill>
          <bgColor theme="4" tint="0.79998168889431442"/>
        </patternFill>
      </fill>
    </dxf>
    <dxf>
      <fill>
        <patternFill>
          <bgColor rgb="FF00FF00"/>
        </patternFill>
      </fill>
    </dxf>
    <dxf>
      <fill>
        <patternFill>
          <bgColor theme="4" tint="0.79998168889431442"/>
        </patternFill>
      </fill>
    </dxf>
    <dxf>
      <fill>
        <patternFill>
          <bgColor rgb="FF00FF00"/>
        </patternFill>
      </fill>
    </dxf>
    <dxf>
      <fill>
        <patternFill>
          <bgColor theme="4" tint="0.79998168889431442"/>
        </patternFill>
      </fill>
    </dxf>
    <dxf>
      <fill>
        <patternFill>
          <bgColor rgb="FF00FF00"/>
        </patternFill>
      </fill>
    </dxf>
    <dxf>
      <fill>
        <patternFill>
          <bgColor theme="4" tint="0.79998168889431442"/>
        </patternFill>
      </fill>
    </dxf>
    <dxf>
      <fill>
        <patternFill>
          <bgColor rgb="FF00FF00"/>
        </patternFill>
      </fill>
    </dxf>
    <dxf>
      <fill>
        <patternFill>
          <bgColor theme="4" tint="0.79998168889431442"/>
        </patternFill>
      </fill>
    </dxf>
    <dxf>
      <fill>
        <patternFill>
          <bgColor rgb="FF00FF00"/>
        </patternFill>
      </fill>
    </dxf>
    <dxf>
      <fill>
        <patternFill>
          <bgColor theme="4" tint="0.79998168889431442"/>
        </patternFill>
      </fill>
    </dxf>
    <dxf>
      <fill>
        <patternFill>
          <bgColor rgb="FF00FF00"/>
        </patternFill>
      </fill>
    </dxf>
    <dxf>
      <fill>
        <patternFill>
          <bgColor theme="4" tint="0.79998168889431442"/>
        </patternFill>
      </fill>
    </dxf>
    <dxf>
      <fill>
        <patternFill>
          <bgColor rgb="FF00FF00"/>
        </patternFill>
      </fill>
    </dxf>
    <dxf>
      <fill>
        <patternFill>
          <bgColor theme="4" tint="0.79998168889431442"/>
        </patternFill>
      </fill>
    </dxf>
    <dxf>
      <fill>
        <patternFill>
          <bgColor rgb="FF00FF00"/>
        </patternFill>
      </fill>
    </dxf>
    <dxf>
      <fill>
        <patternFill>
          <bgColor theme="4" tint="0.79998168889431442"/>
        </patternFill>
      </fill>
    </dxf>
    <dxf>
      <fill>
        <patternFill>
          <bgColor rgb="FF00FF00"/>
        </patternFill>
      </fill>
    </dxf>
    <dxf>
      <fill>
        <patternFill>
          <bgColor theme="4" tint="0.79998168889431442"/>
        </patternFill>
      </fill>
    </dxf>
    <dxf>
      <fill>
        <patternFill>
          <bgColor rgb="FF00FF00"/>
        </patternFill>
      </fill>
    </dxf>
    <dxf>
      <fill>
        <patternFill>
          <bgColor theme="4" tint="0.79998168889431442"/>
        </patternFill>
      </fill>
    </dxf>
    <dxf>
      <fill>
        <patternFill>
          <bgColor rgb="FF00FF00"/>
        </patternFill>
      </fill>
    </dxf>
    <dxf>
      <fill>
        <patternFill>
          <bgColor theme="4" tint="0.79998168889431442"/>
        </patternFill>
      </fill>
    </dxf>
    <dxf>
      <fill>
        <patternFill>
          <bgColor rgb="FF00FF00"/>
        </patternFill>
      </fill>
    </dxf>
    <dxf>
      <fill>
        <patternFill>
          <bgColor theme="4" tint="0.79998168889431442"/>
        </patternFill>
      </fill>
    </dxf>
    <dxf>
      <fill>
        <patternFill>
          <bgColor rgb="FF00FF00"/>
        </patternFill>
      </fill>
    </dxf>
    <dxf>
      <fill>
        <patternFill>
          <bgColor theme="4" tint="0.79998168889431442"/>
        </patternFill>
      </fill>
    </dxf>
    <dxf>
      <fill>
        <patternFill>
          <bgColor rgb="FF00FF00"/>
        </patternFill>
      </fill>
    </dxf>
    <dxf>
      <fill>
        <patternFill>
          <bgColor theme="4" tint="0.79998168889431442"/>
        </patternFill>
      </fill>
    </dxf>
    <dxf>
      <fill>
        <patternFill>
          <bgColor rgb="FF00FF00"/>
        </patternFill>
      </fill>
    </dxf>
    <dxf>
      <fill>
        <patternFill>
          <bgColor theme="4" tint="0.79998168889431442"/>
        </patternFill>
      </fill>
    </dxf>
    <dxf>
      <fill>
        <patternFill>
          <bgColor theme="4" tint="0.79998168889431442"/>
        </patternFill>
      </fill>
    </dxf>
    <dxf>
      <fill>
        <patternFill>
          <bgColor rgb="FF00FF00"/>
        </patternFill>
      </fill>
    </dxf>
    <dxf>
      <fill>
        <patternFill>
          <bgColor theme="4" tint="0.79998168889431442"/>
        </patternFill>
      </fill>
    </dxf>
  </dxfs>
  <tableStyles count="1" defaultTableStyle="TableStyleMedium9">
    <tableStyle name="Table Style 1" pivot="0" count="1">
      <tableStyleElement type="firstRowStripe" dxfId="53"/>
    </tableStyle>
  </table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F6F7F5"/>
      <rgbColor rgb="00FCF0E7"/>
      <rgbColor rgb="003366FF"/>
      <rgbColor rgb="0033CCCC"/>
      <rgbColor rgb="0099CC00"/>
      <rgbColor rgb="00AD4929"/>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FF00"/>
      <color rgb="FFAEF280"/>
      <color rgb="FFFF6969"/>
      <color rgb="FF00FF64"/>
      <color rgb="FFFAA892"/>
      <color rgb="FFDCE6F1"/>
      <color rgb="FFE6F0FB"/>
      <color rgb="FFFF0000"/>
      <color rgb="FFF97B2D"/>
      <color rgb="FF9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J43"/>
  <sheetViews>
    <sheetView showZeros="0" tabSelected="1" workbookViewId="0">
      <selection activeCell="A3" sqref="A3"/>
    </sheetView>
  </sheetViews>
  <sheetFormatPr baseColWidth="10" defaultColWidth="0" defaultRowHeight="409.6" zeroHeight="1"/>
  <cols>
    <col min="1" max="2" width="9.6640625" style="1" customWidth="1"/>
    <col min="3" max="3" width="56.1640625" style="1" customWidth="1"/>
    <col min="4" max="6" width="8.83203125" style="1" hidden="1" customWidth="1"/>
    <col min="7" max="10" width="0" style="1" hidden="1" customWidth="1"/>
    <col min="11" max="16384" width="8.83203125" style="1" hidden="1"/>
  </cols>
  <sheetData>
    <row r="1" spans="1:10" s="3" customFormat="1" ht="111" customHeight="1">
      <c r="A1" s="20" t="s">
        <v>18</v>
      </c>
      <c r="B1" s="21"/>
      <c r="C1" s="21"/>
      <c r="D1" s="10"/>
      <c r="E1" s="10"/>
      <c r="F1" s="10"/>
      <c r="G1" s="10"/>
      <c r="H1" s="10"/>
      <c r="I1" s="15"/>
      <c r="J1" s="15"/>
    </row>
    <row r="2" spans="1:10" s="2" customFormat="1" ht="19.5" customHeight="1">
      <c r="A2" s="7" t="s">
        <v>1</v>
      </c>
      <c r="B2" s="7" t="s">
        <v>2</v>
      </c>
      <c r="C2" s="7" t="s">
        <v>3</v>
      </c>
      <c r="D2" s="8"/>
      <c r="E2" s="8"/>
      <c r="F2" s="8"/>
      <c r="G2" s="8"/>
      <c r="H2" s="8"/>
      <c r="I2" s="16"/>
      <c r="J2" s="16"/>
    </row>
    <row r="3" spans="1:10" s="5" customFormat="1" ht="24" customHeight="1">
      <c r="A3" s="19" t="s">
        <v>0</v>
      </c>
      <c r="B3" s="19" t="s">
        <v>0</v>
      </c>
      <c r="C3" s="13" t="s">
        <v>5</v>
      </c>
      <c r="D3" s="11"/>
      <c r="E3" s="11"/>
      <c r="F3" s="11">
        <f>IF(A3="x",1,0)</f>
        <v>0</v>
      </c>
      <c r="G3" s="11">
        <f>IF(B3="x",1,0)</f>
        <v>0</v>
      </c>
      <c r="H3" s="11">
        <f>G3*5</f>
        <v>0</v>
      </c>
      <c r="I3" s="17"/>
      <c r="J3" s="17"/>
    </row>
    <row r="4" spans="1:10" s="4" customFormat="1" ht="8" customHeight="1">
      <c r="A4" s="6"/>
      <c r="B4" s="12"/>
      <c r="C4" s="11"/>
      <c r="D4" s="11"/>
      <c r="E4" s="11"/>
      <c r="F4" s="11"/>
      <c r="G4" s="11"/>
      <c r="H4" s="11">
        <f t="shared" ref="H4:H28" si="0">G4*5</f>
        <v>0</v>
      </c>
      <c r="I4" s="18"/>
      <c r="J4" s="18"/>
    </row>
    <row r="5" spans="1:10" s="5" customFormat="1" ht="24" customHeight="1">
      <c r="A5" s="19" t="s">
        <v>0</v>
      </c>
      <c r="B5" s="19" t="s">
        <v>0</v>
      </c>
      <c r="C5" s="13" t="s">
        <v>6</v>
      </c>
      <c r="D5" s="11"/>
      <c r="E5" s="11"/>
      <c r="F5" s="11">
        <f>IF(A5="x",10,0)</f>
        <v>0</v>
      </c>
      <c r="G5" s="11">
        <f>IF(B5="x",10,0)</f>
        <v>0</v>
      </c>
      <c r="H5" s="11">
        <f t="shared" si="0"/>
        <v>0</v>
      </c>
      <c r="I5" s="17"/>
      <c r="J5" s="17"/>
    </row>
    <row r="6" spans="1:10" s="5" customFormat="1" ht="9" customHeight="1">
      <c r="A6" s="6"/>
      <c r="B6" s="12"/>
      <c r="C6" s="14"/>
      <c r="D6" s="11"/>
      <c r="E6" s="11"/>
      <c r="F6" s="11"/>
      <c r="G6" s="11"/>
      <c r="H6" s="11">
        <f t="shared" si="0"/>
        <v>0</v>
      </c>
      <c r="I6" s="17"/>
      <c r="J6" s="17"/>
    </row>
    <row r="7" spans="1:10" s="5" customFormat="1" ht="24" customHeight="1">
      <c r="A7" s="19" t="s">
        <v>0</v>
      </c>
      <c r="B7" s="19" t="s">
        <v>0</v>
      </c>
      <c r="C7" s="13" t="s">
        <v>7</v>
      </c>
      <c r="D7" s="11"/>
      <c r="E7" s="11"/>
      <c r="F7" s="11">
        <f>IF(A7="x",100,0)</f>
        <v>0</v>
      </c>
      <c r="G7" s="11">
        <f>IF(B7="x",100,0)</f>
        <v>0</v>
      </c>
      <c r="H7" s="11">
        <f t="shared" si="0"/>
        <v>0</v>
      </c>
      <c r="I7" s="17"/>
      <c r="J7" s="17"/>
    </row>
    <row r="8" spans="1:10" s="4" customFormat="1" ht="8" customHeight="1">
      <c r="A8" s="6"/>
      <c r="B8" s="12"/>
      <c r="C8" s="14"/>
      <c r="D8" s="11"/>
      <c r="E8" s="11"/>
      <c r="F8" s="11"/>
      <c r="G8" s="11"/>
      <c r="H8" s="11">
        <f t="shared" si="0"/>
        <v>0</v>
      </c>
      <c r="I8" s="18"/>
      <c r="J8" s="18"/>
    </row>
    <row r="9" spans="1:10" s="5" customFormat="1" ht="24" customHeight="1">
      <c r="A9" s="19" t="s">
        <v>0</v>
      </c>
      <c r="B9" s="19" t="s">
        <v>0</v>
      </c>
      <c r="C9" s="13" t="s">
        <v>8</v>
      </c>
      <c r="D9" s="11"/>
      <c r="E9" s="11"/>
      <c r="F9" s="11">
        <f>IF(A9="x",1000,0)</f>
        <v>0</v>
      </c>
      <c r="G9" s="11">
        <f>IF(B9="x",1000,0)</f>
        <v>0</v>
      </c>
      <c r="H9" s="11">
        <f t="shared" si="0"/>
        <v>0</v>
      </c>
      <c r="I9" s="17"/>
      <c r="J9" s="17"/>
    </row>
    <row r="10" spans="1:10" s="4" customFormat="1" ht="8" customHeight="1">
      <c r="A10" s="6"/>
      <c r="B10" s="12"/>
      <c r="C10" s="11"/>
      <c r="D10" s="11"/>
      <c r="E10" s="11"/>
      <c r="F10" s="11"/>
      <c r="G10" s="11"/>
      <c r="H10" s="11">
        <f t="shared" si="0"/>
        <v>0</v>
      </c>
      <c r="I10" s="18"/>
      <c r="J10" s="18"/>
    </row>
    <row r="11" spans="1:10" s="5" customFormat="1" ht="24" customHeight="1">
      <c r="A11" s="19" t="s">
        <v>0</v>
      </c>
      <c r="B11" s="19" t="s">
        <v>0</v>
      </c>
      <c r="C11" s="13" t="s">
        <v>9</v>
      </c>
      <c r="D11" s="11"/>
      <c r="E11" s="11"/>
      <c r="F11" s="11">
        <f>IF(A11="x",10000,0)</f>
        <v>0</v>
      </c>
      <c r="G11" s="11">
        <f>IF(B11="x",10000,0)</f>
        <v>0</v>
      </c>
      <c r="H11" s="11">
        <f t="shared" si="0"/>
        <v>0</v>
      </c>
      <c r="I11" s="17"/>
      <c r="J11" s="17"/>
    </row>
    <row r="12" spans="1:10" s="4" customFormat="1" ht="8" customHeight="1">
      <c r="A12" s="6"/>
      <c r="B12" s="12"/>
      <c r="C12" s="14"/>
      <c r="D12" s="11"/>
      <c r="E12" s="11"/>
      <c r="F12" s="11"/>
      <c r="G12" s="11"/>
      <c r="H12" s="11">
        <f t="shared" si="0"/>
        <v>0</v>
      </c>
      <c r="I12" s="18"/>
      <c r="J12" s="18"/>
    </row>
    <row r="13" spans="1:10" s="5" customFormat="1" ht="24" customHeight="1">
      <c r="A13" s="19" t="s">
        <v>0</v>
      </c>
      <c r="B13" s="19" t="s">
        <v>0</v>
      </c>
      <c r="C13" s="13" t="s">
        <v>10</v>
      </c>
      <c r="D13" s="11"/>
      <c r="E13" s="11"/>
      <c r="F13" s="11">
        <f>IF(A13="x",100000,0)</f>
        <v>0</v>
      </c>
      <c r="G13" s="11">
        <f>IF(B13="x",100000,0)</f>
        <v>0</v>
      </c>
      <c r="H13" s="11">
        <f t="shared" si="0"/>
        <v>0</v>
      </c>
      <c r="I13" s="17"/>
      <c r="J13" s="17"/>
    </row>
    <row r="14" spans="1:10" s="4" customFormat="1" ht="8" customHeight="1">
      <c r="A14" s="6"/>
      <c r="B14" s="12"/>
      <c r="C14" s="14"/>
      <c r="D14" s="11"/>
      <c r="E14" s="11"/>
      <c r="F14" s="11"/>
      <c r="G14" s="11"/>
      <c r="H14" s="11">
        <f t="shared" si="0"/>
        <v>0</v>
      </c>
      <c r="I14" s="18"/>
      <c r="J14" s="18"/>
    </row>
    <row r="15" spans="1:10" s="5" customFormat="1" ht="24" customHeight="1">
      <c r="A15" s="19" t="s">
        <v>0</v>
      </c>
      <c r="B15" s="19" t="s">
        <v>0</v>
      </c>
      <c r="C15" s="13" t="s">
        <v>11</v>
      </c>
      <c r="D15" s="11"/>
      <c r="E15" s="11"/>
      <c r="F15" s="11">
        <f>IF(A15="x",1000000,0)</f>
        <v>0</v>
      </c>
      <c r="G15" s="11">
        <f>IF(B15="x",1000000,0)</f>
        <v>0</v>
      </c>
      <c r="H15" s="11">
        <f t="shared" si="0"/>
        <v>0</v>
      </c>
      <c r="I15" s="17"/>
      <c r="J15" s="17"/>
    </row>
    <row r="16" spans="1:10" s="5" customFormat="1" ht="9" customHeight="1">
      <c r="A16" s="6"/>
      <c r="B16" s="12"/>
      <c r="C16" s="11"/>
      <c r="D16" s="11"/>
      <c r="E16" s="11"/>
      <c r="F16" s="11"/>
      <c r="G16" s="11"/>
      <c r="H16" s="11">
        <f t="shared" si="0"/>
        <v>0</v>
      </c>
      <c r="I16" s="17"/>
      <c r="J16" s="17"/>
    </row>
    <row r="17" spans="1:10" s="5" customFormat="1" ht="24" customHeight="1">
      <c r="A17" s="19" t="s">
        <v>0</v>
      </c>
      <c r="B17" s="19" t="s">
        <v>0</v>
      </c>
      <c r="C17" s="13" t="s">
        <v>14</v>
      </c>
      <c r="D17" s="11"/>
      <c r="E17" s="11"/>
      <c r="F17" s="11">
        <f>IF(A17="x",2,0)</f>
        <v>0</v>
      </c>
      <c r="G17" s="11">
        <f>IF(B17="x",2,0)</f>
        <v>0</v>
      </c>
      <c r="H17" s="11">
        <f t="shared" si="0"/>
        <v>0</v>
      </c>
      <c r="I17" s="17"/>
      <c r="J17" s="17"/>
    </row>
    <row r="18" spans="1:10" s="4" customFormat="1" ht="8" customHeight="1">
      <c r="A18" s="6"/>
      <c r="B18" s="12"/>
      <c r="C18" s="14"/>
      <c r="D18" s="11"/>
      <c r="E18" s="11"/>
      <c r="F18" s="11"/>
      <c r="G18" s="11"/>
      <c r="H18" s="11">
        <f t="shared" si="0"/>
        <v>0</v>
      </c>
      <c r="I18" s="18"/>
      <c r="J18" s="18"/>
    </row>
    <row r="19" spans="1:10" s="5" customFormat="1" ht="24" customHeight="1">
      <c r="A19" s="19" t="s">
        <v>0</v>
      </c>
      <c r="B19" s="19" t="s">
        <v>0</v>
      </c>
      <c r="C19" s="13" t="s">
        <v>12</v>
      </c>
      <c r="D19" s="11"/>
      <c r="E19" s="11"/>
      <c r="F19" s="11">
        <f>IF(A19="x",20,0)</f>
        <v>0</v>
      </c>
      <c r="G19" s="11">
        <f>IF(B19="x",20,0)</f>
        <v>0</v>
      </c>
      <c r="H19" s="11">
        <f t="shared" si="0"/>
        <v>0</v>
      </c>
      <c r="I19" s="17"/>
      <c r="J19" s="17"/>
    </row>
    <row r="20" spans="1:10" s="4" customFormat="1" ht="8" customHeight="1">
      <c r="A20" s="6"/>
      <c r="B20" s="12"/>
      <c r="C20" s="14"/>
      <c r="D20" s="11"/>
      <c r="E20" s="11"/>
      <c r="F20" s="11"/>
      <c r="G20" s="11"/>
      <c r="H20" s="11">
        <f t="shared" si="0"/>
        <v>0</v>
      </c>
      <c r="I20" s="18"/>
      <c r="J20" s="18"/>
    </row>
    <row r="21" spans="1:10" s="5" customFormat="1" ht="24" customHeight="1">
      <c r="A21" s="19" t="s">
        <v>0</v>
      </c>
      <c r="B21" s="19" t="s">
        <v>0</v>
      </c>
      <c r="C21" s="13" t="s">
        <v>15</v>
      </c>
      <c r="D21" s="11"/>
      <c r="E21" s="11"/>
      <c r="F21" s="11">
        <f>IF(A21="x",200,0)</f>
        <v>0</v>
      </c>
      <c r="G21" s="11">
        <f>IF(B21="x",200,0)</f>
        <v>0</v>
      </c>
      <c r="H21" s="11">
        <f t="shared" si="0"/>
        <v>0</v>
      </c>
      <c r="I21" s="17"/>
      <c r="J21" s="17"/>
    </row>
    <row r="22" spans="1:10" s="4" customFormat="1" ht="8" customHeight="1">
      <c r="A22" s="6"/>
      <c r="B22" s="12"/>
      <c r="C22" s="14"/>
      <c r="D22" s="11"/>
      <c r="E22" s="11"/>
      <c r="F22" s="11"/>
      <c r="G22" s="11"/>
      <c r="H22" s="11">
        <f t="shared" si="0"/>
        <v>0</v>
      </c>
      <c r="I22" s="18"/>
      <c r="J22" s="18"/>
    </row>
    <row r="23" spans="1:10" s="5" customFormat="1" ht="24" customHeight="1">
      <c r="A23" s="19" t="s">
        <v>0</v>
      </c>
      <c r="B23" s="19" t="s">
        <v>0</v>
      </c>
      <c r="C23" s="13" t="s">
        <v>13</v>
      </c>
      <c r="D23" s="11"/>
      <c r="E23" s="11"/>
      <c r="F23" s="11">
        <f>IF(A23="x",2000,0)</f>
        <v>0</v>
      </c>
      <c r="G23" s="11">
        <f>IF(B23="x",2000,0)</f>
        <v>0</v>
      </c>
      <c r="H23" s="11">
        <f t="shared" si="0"/>
        <v>0</v>
      </c>
      <c r="I23" s="17"/>
      <c r="J23" s="17"/>
    </row>
    <row r="24" spans="1:10" s="4" customFormat="1" ht="8" customHeight="1">
      <c r="A24" s="6"/>
      <c r="B24" s="12"/>
      <c r="C24" s="11"/>
      <c r="D24" s="11"/>
      <c r="E24" s="11"/>
      <c r="F24" s="11"/>
      <c r="G24" s="11"/>
      <c r="H24" s="11">
        <f t="shared" si="0"/>
        <v>0</v>
      </c>
      <c r="I24" s="18"/>
      <c r="J24" s="18"/>
    </row>
    <row r="25" spans="1:10" s="5" customFormat="1" ht="24" customHeight="1">
      <c r="A25" s="19" t="s">
        <v>0</v>
      </c>
      <c r="B25" s="19" t="s">
        <v>0</v>
      </c>
      <c r="C25" s="13" t="s">
        <v>16</v>
      </c>
      <c r="D25" s="11"/>
      <c r="E25" s="11"/>
      <c r="F25" s="11">
        <f>IF(A25="x",20000,0)</f>
        <v>0</v>
      </c>
      <c r="G25" s="11">
        <f>IF(B25="x",20000,0)</f>
        <v>0</v>
      </c>
      <c r="H25" s="11">
        <f t="shared" si="0"/>
        <v>0</v>
      </c>
      <c r="I25" s="17"/>
      <c r="J25" s="17"/>
    </row>
    <row r="26" spans="1:10" s="5" customFormat="1" ht="9" customHeight="1">
      <c r="A26" s="6"/>
      <c r="B26" s="12"/>
      <c r="C26" s="14"/>
      <c r="D26" s="11"/>
      <c r="E26" s="11"/>
      <c r="F26" s="11"/>
      <c r="G26" s="11"/>
      <c r="H26" s="11">
        <f t="shared" si="0"/>
        <v>0</v>
      </c>
      <c r="I26" s="17"/>
      <c r="J26" s="17"/>
    </row>
    <row r="27" spans="1:10" s="5" customFormat="1" ht="24" customHeight="1">
      <c r="A27" s="19" t="s">
        <v>0</v>
      </c>
      <c r="B27" s="19" t="s">
        <v>0</v>
      </c>
      <c r="C27" s="13" t="s">
        <v>17</v>
      </c>
      <c r="D27" s="11"/>
      <c r="E27" s="11"/>
      <c r="F27" s="11">
        <f>IF(A27="x",200000,0)</f>
        <v>0</v>
      </c>
      <c r="G27" s="11">
        <f>IF(B27="x",200000,0)</f>
        <v>0</v>
      </c>
      <c r="H27" s="11">
        <f t="shared" si="0"/>
        <v>0</v>
      </c>
      <c r="I27" s="17"/>
      <c r="J27" s="17"/>
    </row>
    <row r="28" spans="1:10" s="4" customFormat="1" ht="100.5" customHeight="1">
      <c r="A28" s="22"/>
      <c r="B28" s="22"/>
      <c r="C28" s="22"/>
      <c r="D28" s="11"/>
      <c r="E28" s="11"/>
      <c r="F28" s="11"/>
      <c r="G28" s="11"/>
      <c r="H28" s="11">
        <f t="shared" si="0"/>
        <v>0</v>
      </c>
      <c r="I28" s="18"/>
      <c r="J28" s="18"/>
    </row>
    <row r="29" spans="1:10" ht="13" hidden="1">
      <c r="A29" s="9"/>
      <c r="B29" s="9"/>
      <c r="C29" s="9"/>
      <c r="D29" s="9"/>
      <c r="E29" s="9"/>
      <c r="F29" s="9">
        <f>SUM(F3:F28)</f>
        <v>0</v>
      </c>
      <c r="G29" s="9">
        <f>SUM(G3:G28)</f>
        <v>0</v>
      </c>
      <c r="H29" s="9">
        <f>SUM(H3:H28)</f>
        <v>0</v>
      </c>
      <c r="I29" s="9"/>
      <c r="J29" s="9"/>
    </row>
    <row r="30" spans="1:10" ht="13" hidden="1">
      <c r="A30" s="9"/>
      <c r="B30" s="9"/>
      <c r="C30" s="9"/>
      <c r="D30" s="9"/>
      <c r="E30" s="9"/>
      <c r="F30" s="9"/>
      <c r="G30" s="9"/>
      <c r="H30" s="9"/>
      <c r="I30" s="9"/>
      <c r="J30" s="9"/>
    </row>
    <row r="31" spans="1:10" ht="13" hidden="1">
      <c r="A31" s="9"/>
      <c r="B31" s="9"/>
      <c r="C31" s="9"/>
      <c r="D31" s="9"/>
      <c r="E31" s="9"/>
      <c r="F31" s="9"/>
      <c r="G31" s="9"/>
      <c r="H31" s="9"/>
      <c r="I31" s="9"/>
      <c r="J31" s="9"/>
    </row>
    <row r="32" spans="1:10" ht="13" hidden="1">
      <c r="A32" s="9"/>
      <c r="B32" s="9"/>
      <c r="C32" s="9"/>
      <c r="D32" s="9"/>
      <c r="E32" s="9"/>
      <c r="F32" s="9"/>
      <c r="G32" s="9"/>
      <c r="H32" s="9"/>
      <c r="I32" s="9"/>
      <c r="J32" s="9"/>
    </row>
    <row r="33" spans="1:10" ht="13" hidden="1">
      <c r="A33" s="9"/>
      <c r="B33" s="9"/>
      <c r="C33" s="9"/>
      <c r="D33" s="9"/>
      <c r="E33" s="9"/>
      <c r="F33" s="9"/>
      <c r="G33" s="9"/>
      <c r="H33" s="9"/>
      <c r="I33" s="9"/>
      <c r="J33" s="9"/>
    </row>
    <row r="34" spans="1:10" ht="13" hidden="1">
      <c r="A34" s="9"/>
      <c r="B34" s="9"/>
      <c r="C34" s="9"/>
      <c r="D34" s="9"/>
      <c r="E34" s="9"/>
      <c r="F34" s="9"/>
      <c r="G34" s="9"/>
      <c r="H34" s="9"/>
      <c r="I34" s="9"/>
      <c r="J34" s="9"/>
    </row>
    <row r="35" spans="1:10" ht="13" hidden="1">
      <c r="A35" s="9"/>
      <c r="B35" s="9"/>
      <c r="C35" s="9"/>
      <c r="D35" s="9"/>
      <c r="E35" s="9"/>
      <c r="F35" s="9"/>
      <c r="G35" s="9"/>
      <c r="H35" s="9"/>
      <c r="I35" s="9"/>
      <c r="J35" s="9"/>
    </row>
    <row r="36" spans="1:10" ht="13" hidden="1">
      <c r="A36" s="9"/>
      <c r="B36" s="9"/>
      <c r="C36" s="9"/>
      <c r="D36" s="9"/>
      <c r="E36" s="9"/>
      <c r="F36" s="9"/>
      <c r="G36" s="9"/>
      <c r="H36" s="9"/>
      <c r="I36" s="9"/>
      <c r="J36" s="9"/>
    </row>
    <row r="37" spans="1:10" ht="13" hidden="1">
      <c r="A37" s="9"/>
      <c r="B37" s="9"/>
      <c r="C37" s="9"/>
      <c r="D37" s="9"/>
      <c r="E37" s="9"/>
      <c r="F37" s="9"/>
      <c r="G37" s="9"/>
      <c r="H37" s="9"/>
      <c r="I37" s="9"/>
      <c r="J37" s="9"/>
    </row>
    <row r="38" spans="1:10" ht="13" hidden="1">
      <c r="A38" s="9"/>
      <c r="B38" s="9"/>
      <c r="C38" s="9"/>
      <c r="D38" s="9"/>
      <c r="E38" s="9"/>
      <c r="F38" s="9"/>
      <c r="G38" s="9"/>
      <c r="H38" s="9"/>
      <c r="I38" s="9"/>
      <c r="J38" s="9"/>
    </row>
    <row r="39" spans="1:10" ht="13" hidden="1">
      <c r="A39" s="9"/>
      <c r="B39" s="9"/>
      <c r="C39" s="9"/>
      <c r="D39" s="9"/>
      <c r="E39" s="9"/>
      <c r="F39" s="9"/>
      <c r="G39" s="9"/>
      <c r="H39" s="9"/>
      <c r="I39" s="9"/>
      <c r="J39" s="9"/>
    </row>
    <row r="40" spans="1:10" ht="13" hidden="1">
      <c r="A40" s="9"/>
      <c r="B40" s="9"/>
      <c r="C40" s="9"/>
      <c r="D40" s="9"/>
      <c r="E40" s="9"/>
      <c r="F40" s="9"/>
      <c r="G40" s="9"/>
      <c r="H40" s="9"/>
      <c r="I40" s="9"/>
      <c r="J40" s="9"/>
    </row>
    <row r="41" spans="1:10" ht="13" hidden="1">
      <c r="A41" s="9"/>
      <c r="B41" s="9"/>
      <c r="C41" s="9"/>
      <c r="D41" s="9"/>
      <c r="E41" s="9"/>
      <c r="F41" s="9"/>
      <c r="G41" s="9"/>
      <c r="H41" s="9"/>
      <c r="I41" s="9"/>
      <c r="J41" s="9"/>
    </row>
    <row r="42" spans="1:10" ht="13" hidden="1">
      <c r="A42" s="9"/>
      <c r="B42" s="9"/>
      <c r="C42" s="9"/>
      <c r="D42" s="9"/>
      <c r="E42" s="9"/>
      <c r="F42" s="9"/>
      <c r="G42" s="9"/>
      <c r="H42" s="9"/>
      <c r="I42" s="9"/>
      <c r="J42" s="9"/>
    </row>
    <row r="43" spans="1:10" ht="13" hidden="1">
      <c r="A43" s="9" t="s">
        <v>4</v>
      </c>
      <c r="B43" s="9"/>
      <c r="C43" s="9"/>
      <c r="D43" s="9"/>
      <c r="E43" s="9"/>
      <c r="F43" s="9"/>
      <c r="G43" s="9"/>
      <c r="H43" s="9"/>
      <c r="I43" s="9"/>
      <c r="J43" s="9"/>
    </row>
  </sheetData>
  <sheetProtection algorithmName="SHA-512" hashValue="j4ev5eSwOVCFkiW+ltlabuShymr/lXVUAE0q9vhQBa6zIGg8F1MO0mJ7rxQiY7Du2hEraI3AYV3E9UvSEaOAk6==" saltValue="Zfh5ar8j8urtMvYiI5ZE05==" spinCount="100000" sheet="1" objects="1" scenarios="1"/>
  <sortState ref="A34:C44">
    <sortCondition ref="C34:C44"/>
  </sortState>
  <mergeCells count="2">
    <mergeCell ref="A1:C1"/>
    <mergeCell ref="A28:C28"/>
  </mergeCells>
  <phoneticPr fontId="2" type="noConversion"/>
  <conditionalFormatting sqref="B3:C3">
    <cfRule type="expression" dxfId="52" priority="86">
      <formula>$H$29=6610615</formula>
    </cfRule>
  </conditionalFormatting>
  <conditionalFormatting sqref="C3">
    <cfRule type="expression" dxfId="51" priority="60" stopIfTrue="1">
      <formula>$F$29&lt;&gt;11210</formula>
    </cfRule>
  </conditionalFormatting>
  <conditionalFormatting sqref="B3">
    <cfRule type="expression" dxfId="50" priority="53" stopIfTrue="1">
      <formula>$F$29&lt;&gt;11210</formula>
    </cfRule>
  </conditionalFormatting>
  <conditionalFormatting sqref="A5:B5">
    <cfRule type="expression" dxfId="49" priority="52">
      <formula>$H$29=6610615</formula>
    </cfRule>
  </conditionalFormatting>
  <conditionalFormatting sqref="A5:B5">
    <cfRule type="expression" dxfId="48" priority="51" stopIfTrue="1">
      <formula>$F$29&lt;&gt;11210</formula>
    </cfRule>
  </conditionalFormatting>
  <conditionalFormatting sqref="A7:B7">
    <cfRule type="expression" dxfId="47" priority="50">
      <formula>$H$29=6610615</formula>
    </cfRule>
  </conditionalFormatting>
  <conditionalFormatting sqref="A7:B7">
    <cfRule type="expression" dxfId="46" priority="49" stopIfTrue="1">
      <formula>$F$29&lt;&gt;11210</formula>
    </cfRule>
  </conditionalFormatting>
  <conditionalFormatting sqref="A9:B9">
    <cfRule type="expression" dxfId="45" priority="48">
      <formula>$H$29=6610615</formula>
    </cfRule>
  </conditionalFormatting>
  <conditionalFormatting sqref="A9:B9">
    <cfRule type="expression" dxfId="44" priority="47" stopIfTrue="1">
      <formula>$F$29&lt;&gt;11210</formula>
    </cfRule>
  </conditionalFormatting>
  <conditionalFormatting sqref="A11:B11">
    <cfRule type="expression" dxfId="43" priority="46">
      <formula>$H$29=6610615</formula>
    </cfRule>
  </conditionalFormatting>
  <conditionalFormatting sqref="A11:B11">
    <cfRule type="expression" dxfId="42" priority="45" stopIfTrue="1">
      <formula>$F$29&lt;&gt;11210</formula>
    </cfRule>
  </conditionalFormatting>
  <conditionalFormatting sqref="A13:B13">
    <cfRule type="expression" dxfId="41" priority="44">
      <formula>$H$29=6610615</formula>
    </cfRule>
  </conditionalFormatting>
  <conditionalFormatting sqref="A13:B13">
    <cfRule type="expression" dxfId="40" priority="43" stopIfTrue="1">
      <formula>$F$29&lt;&gt;11210</formula>
    </cfRule>
  </conditionalFormatting>
  <conditionalFormatting sqref="A15:B15">
    <cfRule type="expression" dxfId="39" priority="42">
      <formula>$H$29=6610615</formula>
    </cfRule>
  </conditionalFormatting>
  <conditionalFormatting sqref="A15:B15">
    <cfRule type="expression" dxfId="38" priority="41" stopIfTrue="1">
      <formula>$F$29&lt;&gt;11210</formula>
    </cfRule>
  </conditionalFormatting>
  <conditionalFormatting sqref="A17:B17">
    <cfRule type="expression" dxfId="37" priority="40">
      <formula>$H$29=6610615</formula>
    </cfRule>
  </conditionalFormatting>
  <conditionalFormatting sqref="A17:B17">
    <cfRule type="expression" dxfId="36" priority="39" stopIfTrue="1">
      <formula>$F$29&lt;&gt;11210</formula>
    </cfRule>
  </conditionalFormatting>
  <conditionalFormatting sqref="A19:B19">
    <cfRule type="expression" dxfId="35" priority="38">
      <formula>$H$29=6610615</formula>
    </cfRule>
  </conditionalFormatting>
  <conditionalFormatting sqref="A19:B19">
    <cfRule type="expression" dxfId="34" priority="37" stopIfTrue="1">
      <formula>$F$29&lt;&gt;11210</formula>
    </cfRule>
  </conditionalFormatting>
  <conditionalFormatting sqref="A21:B21">
    <cfRule type="expression" dxfId="33" priority="36">
      <formula>$H$29=6610615</formula>
    </cfRule>
  </conditionalFormatting>
  <conditionalFormatting sqref="A21:B21">
    <cfRule type="expression" dxfId="32" priority="35" stopIfTrue="1">
      <formula>$F$29&lt;&gt;11210</formula>
    </cfRule>
  </conditionalFormatting>
  <conditionalFormatting sqref="A23:B23">
    <cfRule type="expression" dxfId="31" priority="34">
      <formula>$H$29=6610615</formula>
    </cfRule>
  </conditionalFormatting>
  <conditionalFormatting sqref="A23:B23">
    <cfRule type="expression" dxfId="30" priority="33" stopIfTrue="1">
      <formula>$F$29&lt;&gt;11210</formula>
    </cfRule>
  </conditionalFormatting>
  <conditionalFormatting sqref="A25:B25">
    <cfRule type="expression" dxfId="29" priority="32">
      <formula>$H$29=6610615</formula>
    </cfRule>
  </conditionalFormatting>
  <conditionalFormatting sqref="A25:B25">
    <cfRule type="expression" dxfId="28" priority="31" stopIfTrue="1">
      <formula>$F$29&lt;&gt;11210</formula>
    </cfRule>
  </conditionalFormatting>
  <conditionalFormatting sqref="A27:B27">
    <cfRule type="expression" dxfId="27" priority="30">
      <formula>$H$29=6610615</formula>
    </cfRule>
  </conditionalFormatting>
  <conditionalFormatting sqref="A27:B27">
    <cfRule type="expression" dxfId="26" priority="29" stopIfTrue="1">
      <formula>$F$29&lt;&gt;11210</formula>
    </cfRule>
  </conditionalFormatting>
  <conditionalFormatting sqref="C5">
    <cfRule type="expression" dxfId="25" priority="28">
      <formula>$H$29=6610615</formula>
    </cfRule>
  </conditionalFormatting>
  <conditionalFormatting sqref="C5">
    <cfRule type="expression" dxfId="24" priority="27" stopIfTrue="1">
      <formula>$F$29&lt;&gt;11210</formula>
    </cfRule>
  </conditionalFormatting>
  <conditionalFormatting sqref="C7">
    <cfRule type="expression" dxfId="23" priority="26">
      <formula>$H$29=6610615</formula>
    </cfRule>
  </conditionalFormatting>
  <conditionalFormatting sqref="C7">
    <cfRule type="expression" dxfId="22" priority="25" stopIfTrue="1">
      <formula>$F$29&lt;&gt;11210</formula>
    </cfRule>
  </conditionalFormatting>
  <conditionalFormatting sqref="C9">
    <cfRule type="expression" dxfId="21" priority="24">
      <formula>$H$29=6610615</formula>
    </cfRule>
  </conditionalFormatting>
  <conditionalFormatting sqref="C9">
    <cfRule type="expression" dxfId="20" priority="23" stopIfTrue="1">
      <formula>$F$29&lt;&gt;11210</formula>
    </cfRule>
  </conditionalFormatting>
  <conditionalFormatting sqref="C11">
    <cfRule type="expression" dxfId="19" priority="22">
      <formula>$H$29=6610615</formula>
    </cfRule>
  </conditionalFormatting>
  <conditionalFormatting sqref="C11">
    <cfRule type="expression" dxfId="18" priority="21" stopIfTrue="1">
      <formula>$F$29&lt;&gt;11210</formula>
    </cfRule>
  </conditionalFormatting>
  <conditionalFormatting sqref="C13">
    <cfRule type="expression" dxfId="17" priority="20">
      <formula>$H$29=6610615</formula>
    </cfRule>
  </conditionalFormatting>
  <conditionalFormatting sqref="C13">
    <cfRule type="expression" dxfId="16" priority="19" stopIfTrue="1">
      <formula>$F$29&lt;&gt;11210</formula>
    </cfRule>
  </conditionalFormatting>
  <conditionalFormatting sqref="C15">
    <cfRule type="expression" dxfId="15" priority="18">
      <formula>$H$29=6610615</formula>
    </cfRule>
  </conditionalFormatting>
  <conditionalFormatting sqref="C15">
    <cfRule type="expression" dxfId="14" priority="17" stopIfTrue="1">
      <formula>$F$29&lt;&gt;11210</formula>
    </cfRule>
  </conditionalFormatting>
  <conditionalFormatting sqref="C17">
    <cfRule type="expression" dxfId="13" priority="16">
      <formula>$H$29=6610615</formula>
    </cfRule>
  </conditionalFormatting>
  <conditionalFormatting sqref="C17">
    <cfRule type="expression" dxfId="12" priority="15" stopIfTrue="1">
      <formula>$F$29&lt;&gt;11210</formula>
    </cfRule>
  </conditionalFormatting>
  <conditionalFormatting sqref="C19">
    <cfRule type="expression" dxfId="11" priority="14">
      <formula>$H$29=6610615</formula>
    </cfRule>
  </conditionalFormatting>
  <conditionalFormatting sqref="C19">
    <cfRule type="expression" dxfId="10" priority="13" stopIfTrue="1">
      <formula>$F$29&lt;&gt;11210</formula>
    </cfRule>
  </conditionalFormatting>
  <conditionalFormatting sqref="C21">
    <cfRule type="expression" dxfId="9" priority="12">
      <formula>$H$29=6610615</formula>
    </cfRule>
  </conditionalFormatting>
  <conditionalFormatting sqref="C21">
    <cfRule type="expression" dxfId="8" priority="11" stopIfTrue="1">
      <formula>$F$29&lt;&gt;11210</formula>
    </cfRule>
  </conditionalFormatting>
  <conditionalFormatting sqref="C23">
    <cfRule type="expression" dxfId="7" priority="10">
      <formula>$H$29=6610615</formula>
    </cfRule>
  </conditionalFormatting>
  <conditionalFormatting sqref="C23">
    <cfRule type="expression" dxfId="6" priority="9" stopIfTrue="1">
      <formula>$F$29&lt;&gt;11210</formula>
    </cfRule>
  </conditionalFormatting>
  <conditionalFormatting sqref="C25">
    <cfRule type="expression" dxfId="5" priority="8">
      <formula>$H$29=6610615</formula>
    </cfRule>
  </conditionalFormatting>
  <conditionalFormatting sqref="C25">
    <cfRule type="expression" dxfId="4" priority="7" stopIfTrue="1">
      <formula>$F$29&lt;&gt;11210</formula>
    </cfRule>
  </conditionalFormatting>
  <conditionalFormatting sqref="C27">
    <cfRule type="expression" dxfId="3" priority="6">
      <formula>$H$29=6610615</formula>
    </cfRule>
  </conditionalFormatting>
  <conditionalFormatting sqref="C27">
    <cfRule type="expression" dxfId="2" priority="5" stopIfTrue="1">
      <formula>$F$29&lt;&gt;11210</formula>
    </cfRule>
  </conditionalFormatting>
  <conditionalFormatting sqref="A3">
    <cfRule type="expression" dxfId="1" priority="2">
      <formula>$H$29=6610615</formula>
    </cfRule>
  </conditionalFormatting>
  <conditionalFormatting sqref="A3">
    <cfRule type="expression" dxfId="0" priority="1" stopIfTrue="1">
      <formula>$F$29&lt;&gt;11210</formula>
    </cfRule>
  </conditionalFormatting>
  <dataValidations xWindow="62" yWindow="335" count="3">
    <dataValidation type="list" allowBlank="1" showInputMessage="1" showErrorMessage="1" sqref="C4 C8 C10 C12 C14 C18 C20 C22 C24">
      <formula1>"sample"</formula1>
    </dataValidation>
    <dataValidation allowBlank="1" showInputMessage="1" errorTitle=" " error=" " promptTitle="Debit to Close?" prompt="&#10;Enter an &quot;X&quot; in this cell if a debit is ordinarly used to close the account." sqref="A27 A5 A7 A9 A11 A13 A15 A17 A19 A21 A23 A25 A3"/>
    <dataValidation allowBlank="1" showInputMessage="1" errorTitle=" " error=" " promptTitle="Credit to Close?" prompt="&#10;Enter an &quot;X&quot; in this cell if a credit is ordinarly used to close the account." sqref="B3 B5 B7 B9 B11 B13 B15 B17 B19 B21 B23 B25 B27"/>
  </dataValidations>
  <pageMargins left="0.75" right="0.75" top="1.75" bottom="1" header="0.75" footer="0.5"/>
  <headerFooter alignWithMargins="0">
    <oddHeader>&amp;R&amp;"Myriad Web Pro,Bold"&amp;20I-17.03</oddHeader>
  </headerFooter>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Problem</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Larry Walther</dc:creator>
  <cp:lastModifiedBy>Marnie Magee</cp:lastModifiedBy>
  <cp:revision/>
  <dcterms:created xsi:type="dcterms:W3CDTF">2007-01-29T16:43:50Z</dcterms:created>
  <dcterms:modified xsi:type="dcterms:W3CDTF">2015-01-22T19:29:27Z</dcterms:modified>
</cp:coreProperties>
</file>