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200" windowHeight="21260"/>
  </bookViews>
  <sheets>
    <sheet name="Problem" sheetId="19" r:id="rId1"/>
  </sheets>
  <definedNames>
    <definedName name="accounts">Problem!#REF!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19" i="19"/>
  <c r="D18"/>
  <c r="E17"/>
  <c r="F19"/>
  <c r="F18"/>
  <c r="D17"/>
  <c r="K10"/>
  <c r="D16"/>
  <c r="F16"/>
  <c r="E15"/>
  <c r="D15"/>
  <c r="E13"/>
  <c r="D13"/>
  <c r="E12"/>
  <c r="D12"/>
  <c r="B14"/>
  <c r="E14"/>
  <c r="B11"/>
  <c r="F11"/>
  <c r="F15"/>
  <c r="F17"/>
  <c r="F14"/>
  <c r="F13"/>
  <c r="F12"/>
</calcChain>
</file>

<file path=xl/sharedStrings.xml><?xml version="1.0" encoding="utf-8"?>
<sst xmlns="http://schemas.openxmlformats.org/spreadsheetml/2006/main" count="29" uniqueCount="29">
  <si>
    <t>Accounts</t>
  </si>
  <si>
    <t>Parent</t>
  </si>
  <si>
    <t>Sub</t>
  </si>
  <si>
    <t>Cash</t>
  </si>
  <si>
    <t>Debit</t>
  </si>
  <si>
    <t>Credit</t>
  </si>
  <si>
    <t>Consol.</t>
  </si>
  <si>
    <t>Receivables</t>
  </si>
  <si>
    <t>Inventory</t>
  </si>
  <si>
    <t>PP&amp;E</t>
  </si>
  <si>
    <t>Goodwill</t>
  </si>
  <si>
    <t>Payables</t>
  </si>
  <si>
    <t>Capital Stock</t>
  </si>
  <si>
    <t>Investment</t>
  </si>
  <si>
    <t>Ret. Earnings</t>
  </si>
  <si>
    <t>Consolidating Spreadsheet</t>
  </si>
  <si>
    <t>How much do you wish to assign to Sub's inventory?</t>
  </si>
  <si>
    <t>How much do you wish to assign to Sub's PP&amp;E?</t>
  </si>
  <si>
    <t>How much do you wish to assign to Sub's payables?</t>
  </si>
  <si>
    <t>How much do you wish to pay for the Sub?</t>
  </si>
  <si>
    <t>price</t>
  </si>
  <si>
    <t>rec</t>
  </si>
  <si>
    <t>inve</t>
  </si>
  <si>
    <t>ppe</t>
  </si>
  <si>
    <t>pay</t>
  </si>
  <si>
    <t>gw</t>
  </si>
  <si>
    <t xml:space="preserve"> </t>
  </si>
  <si>
    <t>How much do you wish to assign to Sub's receivables?</t>
  </si>
  <si>
    <t>Below are boxes areas indicating the amount Parent paid for Sub, and fair values for various assets and liabilities of Sub.  A consolidation worksheet follows.  The preliminary settings are based on a $500,000 purchase price for Sub, with each asset/liability having a fair value equal to book value.  
Click in the boxed areas to access pick lists that can be used to set alternative values for the purchase price and individual assets and liabilities.  Experiment, noting how the changed assumptions alters the consolidation spreadsheet and resulting balance sheet.  Carefully consider why amounts in the Parent column, debit/credit columns, and consolidated column change.</t>
  </si>
</sst>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409]dd\-mmm\-yy;@"/>
    <numFmt numFmtId="165" formatCode="m/d;@"/>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sz val="10"/>
      <name val="Arial"/>
    </font>
    <font>
      <b/>
      <sz val="11"/>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31"/>
        <bgColor indexed="64"/>
      </patternFill>
    </fill>
    <fill>
      <patternFill patternType="solid">
        <fgColor indexed="1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9" fontId="13" fillId="0" borderId="0" applyFont="0" applyFill="0" applyBorder="0" applyAlignment="0" applyProtection="0"/>
  </cellStyleXfs>
  <cellXfs count="25">
    <xf numFmtId="0" fontId="0" fillId="0" borderId="0" xfId="0"/>
    <xf numFmtId="0" fontId="4" fillId="0" borderId="0" xfId="0" applyFont="1" applyProtection="1">
      <protection hidden="1"/>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protection hidden="1"/>
    </xf>
    <xf numFmtId="41" fontId="11" fillId="11" borderId="0" xfId="18" applyNumberFormat="1" applyFont="1" applyFill="1" applyBorder="1" applyAlignment="1" applyProtection="1">
      <alignment horizontal="left" vertical="center"/>
      <protection hidden="1"/>
    </xf>
    <xf numFmtId="42" fontId="11" fillId="0" borderId="0" xfId="0" applyNumberFormat="1" applyFont="1" applyBorder="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Protection="1"/>
    <xf numFmtId="165" fontId="11" fillId="0" borderId="0" xfId="0" applyNumberFormat="1" applyFont="1" applyBorder="1" applyAlignment="1" applyProtection="1">
      <alignment horizontal="left" vertical="center"/>
      <protection hidden="1"/>
    </xf>
    <xf numFmtId="41" fontId="11" fillId="0" borderId="0" xfId="0" applyNumberFormat="1" applyFont="1" applyBorder="1" applyAlignment="1" applyProtection="1">
      <alignment horizontal="left" vertical="center"/>
      <protection hidden="1"/>
    </xf>
    <xf numFmtId="41" fontId="11" fillId="0" borderId="0" xfId="0" applyNumberFormat="1" applyFont="1" applyBorder="1" applyAlignment="1" applyProtection="1">
      <alignment horizontal="center" vertical="center"/>
      <protection hidden="1"/>
    </xf>
    <xf numFmtId="41" fontId="11" fillId="0" borderId="0" xfId="23" applyNumberFormat="1" applyFont="1" applyFill="1" applyBorder="1" applyAlignment="1" applyProtection="1">
      <alignment horizontal="center" vertical="center"/>
      <protection hidden="1"/>
    </xf>
    <xf numFmtId="0" fontId="12" fillId="0" borderId="0" xfId="18" applyFont="1" applyFill="1" applyAlignment="1" applyProtection="1">
      <alignment horizontal="center" vertical="center" wrapText="1"/>
      <protection hidden="1"/>
    </xf>
    <xf numFmtId="42" fontId="11" fillId="0" borderId="0" xfId="23" applyNumberFormat="1" applyFont="1" applyBorder="1" applyAlignment="1" applyProtection="1">
      <alignment horizontal="center" vertical="center"/>
      <protection hidden="1"/>
    </xf>
    <xf numFmtId="41" fontId="11" fillId="11" borderId="0" xfId="23" applyNumberFormat="1" applyFont="1" applyFill="1" applyBorder="1" applyAlignment="1" applyProtection="1">
      <alignment horizontal="center" vertical="center"/>
      <protection hidden="1"/>
    </xf>
    <xf numFmtId="41" fontId="11" fillId="11" borderId="0" xfId="0" applyNumberFormat="1" applyFont="1" applyFill="1" applyBorder="1" applyAlignment="1" applyProtection="1">
      <alignment horizontal="center" vertical="center"/>
      <protection hidden="1"/>
    </xf>
    <xf numFmtId="41" fontId="4" fillId="0" borderId="0" xfId="0" applyNumberFormat="1" applyFont="1" applyFill="1" applyAlignment="1" applyProtection="1">
      <alignment vertical="top"/>
      <protection hidden="1"/>
    </xf>
    <xf numFmtId="41" fontId="11" fillId="12" borderId="10" xfId="18" applyNumberFormat="1" applyFont="1" applyFill="1" applyBorder="1" applyAlignment="1" applyProtection="1">
      <alignment horizontal="center" vertical="center" wrapText="1"/>
      <protection locked="0" hidden="1"/>
    </xf>
    <xf numFmtId="0" fontId="12" fillId="13" borderId="0" xfId="18" applyFont="1" applyFill="1" applyAlignment="1" applyProtection="1">
      <alignment horizontal="center" vertical="center" wrapText="1"/>
      <protection hidden="1"/>
    </xf>
    <xf numFmtId="0" fontId="12" fillId="13" borderId="9" xfId="0" applyFont="1" applyFill="1" applyBorder="1" applyAlignment="1" applyProtection="1">
      <alignment horizontal="center" vertical="center" wrapText="1"/>
      <protection hidden="1"/>
    </xf>
    <xf numFmtId="0" fontId="14" fillId="14" borderId="0" xfId="18" applyFont="1" applyFill="1" applyAlignment="1" applyProtection="1">
      <alignment horizontal="left" vertical="center" wrapText="1"/>
      <protection hidden="1"/>
    </xf>
  </cellXfs>
  <cellStyles count="24">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3" builtinId="5"/>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71"/>
  <sheetViews>
    <sheetView tabSelected="1" workbookViewId="0">
      <selection activeCell="F3" sqref="F3"/>
    </sheetView>
  </sheetViews>
  <sheetFormatPr baseColWidth="10" defaultColWidth="0" defaultRowHeight="409.6" zeroHeight="1"/>
  <cols>
    <col min="1" max="1" width="14.5" style="11" customWidth="1"/>
    <col min="2" max="6" width="11" style="11" customWidth="1"/>
    <col min="7" max="7" width="3.5" style="11" customWidth="1"/>
    <col min="8" max="8" width="41.5" style="11" hidden="1" customWidth="1"/>
    <col min="9" max="10" width="8.83203125" style="11" hidden="1" customWidth="1"/>
    <col min="11" max="11" width="14.33203125" style="11" hidden="1" customWidth="1"/>
    <col min="12" max="16384" width="8.83203125" style="9" hidden="1"/>
  </cols>
  <sheetData>
    <row r="1" spans="1:15" ht="228.75" customHeight="1">
      <c r="A1" s="22" t="s">
        <v>28</v>
      </c>
      <c r="B1" s="22"/>
      <c r="C1" s="22"/>
      <c r="D1" s="22"/>
      <c r="E1" s="22"/>
      <c r="F1" s="22"/>
      <c r="G1" s="2"/>
      <c r="H1" s="2"/>
      <c r="I1" s="2"/>
      <c r="J1" s="2"/>
      <c r="K1" s="2" t="s">
        <v>20</v>
      </c>
      <c r="L1" s="2" t="s">
        <v>21</v>
      </c>
      <c r="M1" s="9" t="s">
        <v>22</v>
      </c>
      <c r="N1" s="9" t="s">
        <v>23</v>
      </c>
      <c r="O1" s="9" t="s">
        <v>24</v>
      </c>
    </row>
    <row r="2" spans="1:15" ht="28" customHeight="1">
      <c r="A2" s="16"/>
      <c r="B2" s="16"/>
      <c r="C2" s="16"/>
      <c r="D2" s="16"/>
      <c r="E2" s="16"/>
      <c r="F2" s="16"/>
      <c r="G2" s="2"/>
      <c r="H2" s="2"/>
      <c r="I2" s="2"/>
      <c r="J2" s="2"/>
      <c r="K2" s="2"/>
      <c r="L2" s="2"/>
    </row>
    <row r="3" spans="1:15" ht="25" customHeight="1">
      <c r="A3" s="24" t="s">
        <v>19</v>
      </c>
      <c r="B3" s="24"/>
      <c r="C3" s="24"/>
      <c r="D3" s="24"/>
      <c r="E3" s="24"/>
      <c r="F3" s="21">
        <v>500000</v>
      </c>
      <c r="G3" s="2"/>
      <c r="H3" s="2"/>
      <c r="I3" s="2"/>
      <c r="J3" s="2"/>
      <c r="K3" s="2">
        <v>500000</v>
      </c>
      <c r="L3" s="2">
        <v>70000</v>
      </c>
      <c r="M3" s="9">
        <v>100000</v>
      </c>
      <c r="N3" s="9">
        <v>160000</v>
      </c>
      <c r="O3" s="9" t="s">
        <v>26</v>
      </c>
    </row>
    <row r="4" spans="1:15" ht="25" customHeight="1">
      <c r="A4" s="24" t="s">
        <v>27</v>
      </c>
      <c r="B4" s="24"/>
      <c r="C4" s="24"/>
      <c r="D4" s="24"/>
      <c r="E4" s="24"/>
      <c r="F4" s="21">
        <v>85000</v>
      </c>
      <c r="G4" s="2"/>
      <c r="H4" s="2"/>
      <c r="I4" s="2"/>
      <c r="J4" s="2"/>
      <c r="K4" s="2">
        <v>750000</v>
      </c>
      <c r="L4" s="2">
        <v>85000</v>
      </c>
      <c r="M4" s="9">
        <v>125000</v>
      </c>
      <c r="N4" s="9">
        <v>200000</v>
      </c>
      <c r="O4" s="9">
        <v>80000</v>
      </c>
    </row>
    <row r="5" spans="1:15" ht="25" customHeight="1">
      <c r="A5" s="24" t="s">
        <v>16</v>
      </c>
      <c r="B5" s="24"/>
      <c r="C5" s="24"/>
      <c r="D5" s="24"/>
      <c r="E5" s="24"/>
      <c r="F5" s="21">
        <v>125000</v>
      </c>
      <c r="G5" s="2"/>
      <c r="H5" s="2"/>
      <c r="I5" s="2"/>
      <c r="J5" s="2"/>
      <c r="K5" s="2">
        <v>1000000</v>
      </c>
      <c r="L5" s="2">
        <v>100000</v>
      </c>
      <c r="M5" s="9">
        <v>150000</v>
      </c>
      <c r="N5" s="9">
        <v>240000</v>
      </c>
      <c r="O5" s="9">
        <v>90000</v>
      </c>
    </row>
    <row r="6" spans="1:15" ht="25" customHeight="1">
      <c r="A6" s="24" t="s">
        <v>17</v>
      </c>
      <c r="B6" s="24"/>
      <c r="C6" s="24"/>
      <c r="D6" s="24"/>
      <c r="E6" s="24"/>
      <c r="F6" s="21">
        <v>200000</v>
      </c>
      <c r="G6" s="2"/>
      <c r="H6" s="2"/>
      <c r="I6" s="2"/>
      <c r="J6" s="2"/>
      <c r="K6" s="2">
        <v>1250000</v>
      </c>
      <c r="L6" s="2"/>
    </row>
    <row r="7" spans="1:15" ht="25" customHeight="1">
      <c r="A7" s="24" t="s">
        <v>18</v>
      </c>
      <c r="B7" s="24"/>
      <c r="C7" s="24"/>
      <c r="D7" s="24"/>
      <c r="E7" s="24"/>
      <c r="F7" s="21">
        <v>80000</v>
      </c>
      <c r="G7" s="2"/>
      <c r="H7" s="2"/>
      <c r="I7" s="2"/>
      <c r="J7" s="2"/>
      <c r="K7" s="2"/>
      <c r="L7" s="2"/>
    </row>
    <row r="8" spans="1:15" ht="28" customHeight="1">
      <c r="A8" s="1"/>
      <c r="B8" s="1"/>
      <c r="C8" s="1"/>
      <c r="D8" s="2"/>
      <c r="E8" s="1"/>
      <c r="F8" s="2"/>
      <c r="G8" s="2"/>
      <c r="H8" s="2"/>
      <c r="I8" s="2"/>
      <c r="J8" s="2"/>
      <c r="K8" s="2"/>
      <c r="L8" s="2"/>
    </row>
    <row r="9" spans="1:15" s="10" customFormat="1" ht="24" customHeight="1">
      <c r="A9" s="23" t="s">
        <v>15</v>
      </c>
      <c r="B9" s="23"/>
      <c r="C9" s="23"/>
      <c r="D9" s="23"/>
      <c r="E9" s="23"/>
      <c r="F9" s="23"/>
      <c r="G9" s="6"/>
      <c r="H9" s="6"/>
      <c r="I9" s="6"/>
      <c r="J9" s="6"/>
      <c r="K9" s="6" t="s">
        <v>25</v>
      </c>
      <c r="L9" s="6"/>
    </row>
    <row r="10" spans="1:15" s="10" customFormat="1" ht="26.25" customHeight="1">
      <c r="A10" s="4" t="s">
        <v>0</v>
      </c>
      <c r="B10" s="4" t="s">
        <v>1</v>
      </c>
      <c r="C10" s="4" t="s">
        <v>2</v>
      </c>
      <c r="D10" s="4" t="s">
        <v>4</v>
      </c>
      <c r="E10" s="4" t="s">
        <v>5</v>
      </c>
      <c r="F10" s="4" t="s">
        <v>6</v>
      </c>
      <c r="G10" s="6"/>
      <c r="H10" s="6"/>
      <c r="I10" s="6"/>
      <c r="J10" s="6"/>
      <c r="K10" s="20">
        <f>F3-F4-F5-F6-C11+F7</f>
        <v>80000</v>
      </c>
      <c r="L10" s="6"/>
    </row>
    <row r="11" spans="1:15" ht="24" customHeight="1">
      <c r="A11" s="12" t="s">
        <v>3</v>
      </c>
      <c r="B11" s="8">
        <f>IF($F$3&lt;&gt;0,1500000-$F$3,1500000)</f>
        <v>1000000</v>
      </c>
      <c r="C11" s="8">
        <v>90000</v>
      </c>
      <c r="D11" s="8"/>
      <c r="E11" s="17"/>
      <c r="F11" s="8">
        <f>IF($F$3&lt;&gt;0,B11+C11+D11-E11,)</f>
        <v>1090000</v>
      </c>
      <c r="G11" s="2"/>
      <c r="H11" s="2"/>
      <c r="I11" s="2"/>
      <c r="J11" s="2"/>
      <c r="K11" s="2"/>
      <c r="L11" s="2"/>
    </row>
    <row r="12" spans="1:15" s="10" customFormat="1" ht="24" customHeight="1">
      <c r="A12" s="7" t="s">
        <v>7</v>
      </c>
      <c r="B12" s="5">
        <v>250000</v>
      </c>
      <c r="C12" s="5">
        <v>85000</v>
      </c>
      <c r="D12" s="5">
        <f>IF(F4&gt;C12,F4-C12,)</f>
        <v>0</v>
      </c>
      <c r="E12" s="5">
        <f>IF(F4&lt;C12,C12-F4,)</f>
        <v>0</v>
      </c>
      <c r="F12" s="19">
        <f t="shared" ref="F12:F16" si="0">IF($F$3&lt;&gt;0,B12+C12+D12-E12,)</f>
        <v>335000</v>
      </c>
      <c r="G12" s="6"/>
      <c r="H12" s="6"/>
      <c r="I12" s="6"/>
      <c r="J12" s="6"/>
      <c r="K12" s="6"/>
      <c r="L12" s="6"/>
    </row>
    <row r="13" spans="1:15" ht="24" customHeight="1">
      <c r="A13" s="13" t="s">
        <v>8</v>
      </c>
      <c r="B13" s="3">
        <v>350000</v>
      </c>
      <c r="C13" s="3">
        <v>125000</v>
      </c>
      <c r="D13" s="3">
        <f>IF(F5&gt;C13,F5-C13,)</f>
        <v>0</v>
      </c>
      <c r="E13" s="3">
        <f>IF(F5&lt;C13,C13-F5,)</f>
        <v>0</v>
      </c>
      <c r="F13" s="14">
        <f t="shared" si="0"/>
        <v>475000</v>
      </c>
      <c r="G13" s="2"/>
      <c r="H13" s="2"/>
      <c r="I13" s="2"/>
      <c r="J13" s="2"/>
      <c r="K13" s="2"/>
      <c r="L13" s="2"/>
    </row>
    <row r="14" spans="1:15" s="10" customFormat="1" ht="24" customHeight="1">
      <c r="A14" s="7" t="s">
        <v>13</v>
      </c>
      <c r="B14" s="5">
        <f>F3</f>
        <v>500000</v>
      </c>
      <c r="C14" s="5">
        <v>0</v>
      </c>
      <c r="D14" s="5"/>
      <c r="E14" s="18">
        <f>B14</f>
        <v>500000</v>
      </c>
      <c r="F14" s="19">
        <f t="shared" si="0"/>
        <v>0</v>
      </c>
      <c r="G14" s="6"/>
      <c r="H14" s="6"/>
      <c r="I14" s="6"/>
      <c r="J14" s="6"/>
      <c r="K14" s="6"/>
      <c r="L14" s="6"/>
    </row>
    <row r="15" spans="1:15" ht="24" customHeight="1">
      <c r="A15" s="13" t="s">
        <v>9</v>
      </c>
      <c r="B15" s="3">
        <v>500000</v>
      </c>
      <c r="C15" s="3">
        <v>200000</v>
      </c>
      <c r="D15" s="3">
        <f>IF(F6&gt;C15,F6-C15,)</f>
        <v>0</v>
      </c>
      <c r="E15" s="3">
        <f>IF(F6&lt;C15,C15-F6,)</f>
        <v>0</v>
      </c>
      <c r="F15" s="14">
        <f t="shared" si="0"/>
        <v>700000</v>
      </c>
      <c r="G15" s="2"/>
      <c r="H15" s="2"/>
      <c r="I15" s="2"/>
      <c r="J15" s="2"/>
      <c r="K15" s="2"/>
      <c r="L15" s="2"/>
    </row>
    <row r="16" spans="1:15" s="10" customFormat="1" ht="24" customHeight="1">
      <c r="A16" s="7" t="s">
        <v>10</v>
      </c>
      <c r="B16" s="5">
        <v>0</v>
      </c>
      <c r="C16" s="5">
        <v>0</v>
      </c>
      <c r="D16" s="5">
        <f>K10</f>
        <v>80000</v>
      </c>
      <c r="E16" s="18"/>
      <c r="F16" s="19">
        <f t="shared" si="0"/>
        <v>80000</v>
      </c>
      <c r="G16" s="6"/>
      <c r="H16" s="6"/>
      <c r="I16" s="6"/>
      <c r="J16" s="6"/>
      <c r="K16" s="6"/>
      <c r="L16" s="6"/>
    </row>
    <row r="17" spans="1:12" ht="24" customHeight="1">
      <c r="A17" s="13" t="s">
        <v>11</v>
      </c>
      <c r="B17" s="3">
        <v>-200000</v>
      </c>
      <c r="C17" s="3">
        <v>-80000</v>
      </c>
      <c r="D17" s="3">
        <f>IF((F7*-1)&gt;C17,(C17*-1)-F7,)</f>
        <v>0</v>
      </c>
      <c r="E17" s="3">
        <f>IF((F7*-1)&lt;C17,(F7)-C17*-1,)</f>
        <v>0</v>
      </c>
      <c r="F17" s="14">
        <f>IF($F$3&lt;&gt;0,B17+C17+D17-E17,)</f>
        <v>-280000</v>
      </c>
      <c r="G17" s="2"/>
      <c r="H17" s="2"/>
      <c r="I17" s="2"/>
      <c r="J17" s="2"/>
      <c r="K17" s="2"/>
      <c r="L17" s="2"/>
    </row>
    <row r="18" spans="1:12" s="10" customFormat="1" ht="24" customHeight="1">
      <c r="A18" s="7" t="s">
        <v>12</v>
      </c>
      <c r="B18" s="5">
        <v>-1750000</v>
      </c>
      <c r="C18" s="5">
        <v>-120000</v>
      </c>
      <c r="D18" s="5">
        <f>C18*-1</f>
        <v>120000</v>
      </c>
      <c r="E18" s="18"/>
      <c r="F18" s="19">
        <f>B18</f>
        <v>-1750000</v>
      </c>
      <c r="G18" s="6"/>
      <c r="H18" s="6"/>
      <c r="I18" s="6"/>
      <c r="J18" s="6"/>
      <c r="K18" s="6"/>
      <c r="L18" s="6"/>
    </row>
    <row r="19" spans="1:12" ht="24" customHeight="1">
      <c r="A19" s="13" t="s">
        <v>14</v>
      </c>
      <c r="B19" s="3">
        <v>-650000</v>
      </c>
      <c r="C19" s="3">
        <v>-300000</v>
      </c>
      <c r="D19" s="3">
        <f>C19*-1</f>
        <v>300000</v>
      </c>
      <c r="E19" s="15"/>
      <c r="F19" s="14">
        <f>B19</f>
        <v>-650000</v>
      </c>
      <c r="G19" s="2"/>
      <c r="H19" s="2"/>
      <c r="I19" s="2"/>
      <c r="J19" s="2"/>
      <c r="K19" s="2"/>
      <c r="L19" s="2"/>
    </row>
    <row r="20" spans="1:12" ht="65.25" customHeight="1"/>
    <row r="21" spans="1:12" ht="13" hidden="1"/>
    <row r="22" spans="1:12" ht="13" hidden="1"/>
    <row r="23" spans="1:12" ht="13" hidden="1"/>
    <row r="24" spans="1:12" ht="13" hidden="1"/>
    <row r="25" spans="1:12" ht="13" hidden="1"/>
    <row r="26" spans="1:12" ht="13" hidden="1"/>
    <row r="27" spans="1:12" ht="13" hidden="1"/>
    <row r="28" spans="1:12" ht="13" hidden="1"/>
    <row r="29" spans="1:12" ht="13" hidden="1"/>
    <row r="30" spans="1:12" ht="13" hidden="1"/>
    <row r="31" spans="1:12" ht="13" hidden="1"/>
    <row r="32" spans="1:12" ht="13" hidden="1"/>
    <row r="33" ht="13" hidden="1"/>
    <row r="34" ht="13" hidden="1"/>
    <row r="35" ht="13" hidden="1"/>
    <row r="36" ht="13" hidden="1"/>
    <row r="37" ht="13" hidden="1"/>
    <row r="38" ht="13" hidden="1"/>
    <row r="39" ht="13" hidden="1"/>
    <row r="40" ht="13" hidden="1"/>
    <row r="41" ht="13" hidden="1"/>
    <row r="42" ht="13" hidden="1"/>
    <row r="43" ht="13" hidden="1"/>
    <row r="44" ht="13" hidden="1"/>
    <row r="45" ht="13" hidden="1"/>
    <row r="46" ht="13" hidden="1"/>
    <row r="47" ht="13" hidden="1"/>
    <row r="48" ht="13" hidden="1"/>
    <row r="49" ht="13" hidden="1"/>
    <row r="50" ht="13" hidden="1"/>
    <row r="51" ht="13" hidden="1"/>
    <row r="52" ht="13" hidden="1"/>
    <row r="53" ht="13" hidden="1"/>
    <row r="54" ht="13" hidden="1"/>
    <row r="55" ht="13" hidden="1"/>
    <row r="56" ht="13" hidden="1"/>
    <row r="57" ht="13" hidden="1"/>
    <row r="58" ht="13" hidden="1"/>
    <row r="59" ht="13" hidden="1"/>
    <row r="60" ht="13" hidden="1"/>
    <row r="61" ht="13" hidden="1"/>
    <row r="62" ht="13" hidden="1"/>
    <row r="63" ht="13" hidden="1"/>
    <row r="64" ht="13" hidden="1"/>
    <row r="65" ht="13" hidden="1"/>
    <row r="66" ht="13" hidden="1"/>
    <row r="67" ht="13" hidden="1"/>
    <row r="68" ht="13" hidden="1"/>
    <row r="69" ht="13" hidden="1"/>
    <row r="70" ht="13" hidden="1"/>
    <row r="71" ht="13" hidden="1"/>
  </sheetData>
  <sheetProtection algorithmName="SHA-512" hashValue="32GpwGZBpKmcyy1NEF5laQL+w0DBiN27X8rtW476WSf4gZhIS3s7xRHLPmCk7BCDKeoc9mu6dOvrxekfG0EB/E==" saltValue="Q4/4RTMPVUQjZsJX5lAoO1==" spinCount="100000" sheet="1" objects="1" scenarios="1"/>
  <mergeCells count="7">
    <mergeCell ref="A1:F1"/>
    <mergeCell ref="A9:F9"/>
    <mergeCell ref="A4:E4"/>
    <mergeCell ref="A5:E5"/>
    <mergeCell ref="A6:E6"/>
    <mergeCell ref="A7:E7"/>
    <mergeCell ref="A3:E3"/>
  </mergeCells>
  <phoneticPr fontId="2" type="noConversion"/>
  <dataValidations count="6">
    <dataValidation type="list" allowBlank="1" showInputMessage="1" showErrorMessage="1" sqref="G12 G14 G16 G18">
      <formula1>"sample"</formula1>
    </dataValidation>
    <dataValidation type="list" allowBlank="1" showInputMessage="1" showErrorMessage="1" sqref="F5">
      <formula1>$M$3:$M$5</formula1>
    </dataValidation>
    <dataValidation type="list" allowBlank="1" showInputMessage="1" showErrorMessage="1" sqref="F6">
      <formula1>$N$3:$N$5</formula1>
    </dataValidation>
    <dataValidation type="list" allowBlank="1" showInputMessage="1" showErrorMessage="1" sqref="F7">
      <formula1>$O$4:$O$5</formula1>
    </dataValidation>
    <dataValidation type="list" allowBlank="1" showInputMessage="1" showErrorMessage="1" sqref="F4">
      <formula1>$L$3:$L$5</formula1>
    </dataValidation>
    <dataValidation type="list" allowBlank="1" showInputMessage="1" showErrorMessage="1" sqref="F3">
      <formula1>$K$3:$K$6</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2015-03-16T15:45:12Z</dcterms:modified>
</cp:coreProperties>
</file>