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rrywalther/Documents/Excel/Chapter16/xlsx/"/>
    </mc:Choice>
  </mc:AlternateContent>
  <xr:revisionPtr revIDLastSave="0" documentId="13_ncr:1_{29CA3459-A4E1-EA43-9DEC-73AF1561942D}" xr6:coauthVersionLast="36" xr6:coauthVersionMax="36" xr10:uidLastSave="{00000000-0000-0000-0000-000000000000}"/>
  <bookViews>
    <workbookView xWindow="3440" yWindow="1640" windowWidth="14040" windowHeight="11280" xr2:uid="{00000000-000D-0000-FFFF-FFFF00000000}"/>
  </bookViews>
  <sheets>
    <sheet name="Problem" sheetId="1" r:id="rId1"/>
    <sheet name="Worksheet" sheetId="31" r:id="rId2"/>
  </sheets>
  <definedNames>
    <definedName name="Accounts" localSheetId="1">Worksheet!#REF!</definedName>
    <definedName name="date" localSheetId="1">Worksheet!#REF!</definedName>
    <definedName name="description" localSheetId="1">Worksheet!#REF!</definedName>
  </definedNames>
  <calcPr calcId="181029"/>
</workbook>
</file>

<file path=xl/calcChain.xml><?xml version="1.0" encoding="utf-8"?>
<calcChain xmlns="http://schemas.openxmlformats.org/spreadsheetml/2006/main">
  <c r="E12" i="1" l="1"/>
  <c r="G12" i="1"/>
  <c r="E17" i="1"/>
  <c r="G17" i="1"/>
  <c r="E19" i="1"/>
  <c r="G19" i="1"/>
  <c r="E20" i="1"/>
  <c r="G20" i="1"/>
  <c r="E26" i="1"/>
  <c r="E29" i="1" s="1"/>
  <c r="E37" i="1" s="1"/>
  <c r="G26" i="1"/>
  <c r="G29" i="1"/>
  <c r="E35" i="1"/>
  <c r="G35" i="1"/>
  <c r="G37" i="1"/>
  <c r="E47" i="1"/>
  <c r="E49" i="1" s="1"/>
  <c r="E51" i="1" s="1"/>
  <c r="E62" i="1"/>
  <c r="E67" i="1"/>
  <c r="E68" i="1"/>
  <c r="E70" i="1"/>
  <c r="B2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I-16.01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indexed="81"/>
            <rFont val="Myriad Web Pro"/>
          </rPr>
          <t>I-16.01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<sst xmlns="http://schemas.openxmlformats.org/spreadsheetml/2006/main" count="72" uniqueCount="70">
  <si>
    <t>Assets</t>
    <phoneticPr fontId="2" type="noConversion"/>
  </si>
  <si>
    <t>Property, plant, &amp; equipment</t>
    <phoneticPr fontId="2" type="noConversion"/>
  </si>
  <si>
    <t>Total property, plant, &amp; equipment</t>
    <phoneticPr fontId="2" type="noConversion"/>
  </si>
  <si>
    <t>Liabilities</t>
    <phoneticPr fontId="2" type="noConversion"/>
  </si>
  <si>
    <t>Stockholders' equity</t>
    <phoneticPr fontId="2" type="noConversion"/>
  </si>
  <si>
    <t>Total liabilities and equity</t>
    <phoneticPr fontId="2" type="noConversion"/>
  </si>
  <si>
    <t>Operating expenses</t>
    <phoneticPr fontId="2" type="noConversion"/>
  </si>
  <si>
    <t>Book Value Per Share</t>
  </si>
  <si>
    <t>Weaver Corporation's stock is selling for $16 per share.  Weaver provided the following financial statements.  Use these statements to prepare comprehensive ratio analysis tables similar to those illustrated in the chapter.</t>
  </si>
  <si>
    <t>Cash</t>
  </si>
  <si>
    <t>Comparative Balance Sheet</t>
  </si>
  <si>
    <t>Income Statement</t>
  </si>
  <si>
    <t>Revenues</t>
  </si>
  <si>
    <t>Current assets</t>
  </si>
  <si>
    <t>Cost of goods sold</t>
  </si>
  <si>
    <t>Gross profit</t>
  </si>
  <si>
    <t>Accounts receivable</t>
  </si>
  <si>
    <t>Inventories</t>
  </si>
  <si>
    <t>Total current assets</t>
  </si>
  <si>
    <t>Interest</t>
  </si>
  <si>
    <t>Depreciation</t>
  </si>
  <si>
    <t>Land</t>
  </si>
  <si>
    <t>Other operating expenses</t>
  </si>
  <si>
    <t>Building</t>
  </si>
  <si>
    <t>Equipment</t>
  </si>
  <si>
    <t>Income before income taxes</t>
  </si>
  <si>
    <t xml:space="preserve"> Less: Income taxes</t>
  </si>
  <si>
    <t>Less: Accumulated depreciation</t>
  </si>
  <si>
    <t xml:space="preserve"> Net income</t>
  </si>
  <si>
    <t>Total assets</t>
  </si>
  <si>
    <t>Current liabilities</t>
  </si>
  <si>
    <t>Accounts payable</t>
  </si>
  <si>
    <t>Total current liabilities</t>
  </si>
  <si>
    <t>Long-term liabilities</t>
  </si>
  <si>
    <t>Statement of Retained Earnings</t>
  </si>
  <si>
    <t>Total liabilities</t>
  </si>
  <si>
    <t>Beginning retained earnings, January 1</t>
  </si>
  <si>
    <t>Plus: Net income</t>
  </si>
  <si>
    <t>Paid-in capital in excess of par</t>
  </si>
  <si>
    <t>Retained earnings</t>
  </si>
  <si>
    <t>Ending retained earnings, December 31</t>
  </si>
  <si>
    <t>Total stockholders' equity</t>
  </si>
  <si>
    <t>WEAVER CORPORATION</t>
  </si>
  <si>
    <t>December 31, 20X3 and 20X2</t>
  </si>
  <si>
    <t>20X3</t>
  </si>
  <si>
    <t>20X2</t>
  </si>
  <si>
    <t>For the year ending December 31, 20X3</t>
  </si>
  <si>
    <t>For the Year Ending December 31, 20X3</t>
  </si>
  <si>
    <t>Interest payable</t>
  </si>
  <si>
    <t>Long-term note payable</t>
  </si>
  <si>
    <t>Common stock ($0.50 par)</t>
  </si>
  <si>
    <t>Salaries</t>
  </si>
  <si>
    <t>Less: Dividends</t>
  </si>
  <si>
    <t>Current Ratio</t>
  </si>
  <si>
    <t>Quick Ratio</t>
  </si>
  <si>
    <t>Debt to Total Assets Ratio</t>
  </si>
  <si>
    <t>Debt to Total Equity Ratio</t>
  </si>
  <si>
    <t>Times Interest Earned Ratio</t>
  </si>
  <si>
    <t>Accounts Receivable Turnover Ratio</t>
  </si>
  <si>
    <t>Inventory Turnover Ratio</t>
  </si>
  <si>
    <t>EPS</t>
  </si>
  <si>
    <t>P/E</t>
  </si>
  <si>
    <t>Dividend Rate/Yield</t>
  </si>
  <si>
    <t>Dividend Payout Ratio</t>
  </si>
  <si>
    <t>Current Assets ÷ Current Liabilities</t>
  </si>
  <si>
    <t>$940,000 ÷ $200,000</t>
  </si>
  <si>
    <t>Net Profit on Sales</t>
  </si>
  <si>
    <t xml:space="preserve">Gross Profit Margin </t>
  </si>
  <si>
    <t xml:space="preserve">Return on Assets </t>
  </si>
  <si>
    <t xml:space="preserve">Return on Equity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</si>
</sst>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22">
    <font>
      <sz val="10"/>
      <name val="Arial"/>
    </font>
    <font>
      <sz val="10"/>
      <name val="Arial"/>
    </font>
    <font>
      <sz val="8"/>
      <name val="Arial"/>
    </font>
    <font>
      <sz val="8"/>
      <color indexed="81"/>
      <name val="Tahoma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2"/>
      <color indexed="12"/>
      <name val="Arial"/>
    </font>
    <font>
      <sz val="12"/>
      <name val="Myriad Pro"/>
    </font>
    <font>
      <b/>
      <sz val="20"/>
      <color indexed="81"/>
      <name val="Myriad Web Pro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b/>
      <sz val="10"/>
      <color indexed="16"/>
      <name val="Calibri"/>
      <family val="2"/>
      <scheme val="minor"/>
    </font>
    <font>
      <sz val="10"/>
      <color indexed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5" fillId="2" borderId="0" applyNumberFormat="0" applyBorder="0" applyAlignment="0"/>
    <xf numFmtId="0" fontId="4" fillId="3" borderId="0"/>
    <xf numFmtId="0" fontId="6" fillId="3" borderId="0">
      <alignment horizontal="center" vertical="center"/>
    </xf>
    <xf numFmtId="3" fontId="4" fillId="4" borderId="1">
      <alignment horizontal="right" vertical="center" wrapText="1"/>
    </xf>
    <xf numFmtId="0" fontId="7" fillId="4" borderId="2">
      <alignment horizontal="left" vertical="center" wrapText="1"/>
    </xf>
    <xf numFmtId="0" fontId="7" fillId="4" borderId="0">
      <alignment horizontal="left" vertical="center" wrapText="1" indent="1"/>
    </xf>
    <xf numFmtId="3" fontId="8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9" fillId="4" borderId="4">
      <alignment horizontal="justify" vertical="center" wrapText="1"/>
    </xf>
    <xf numFmtId="0" fontId="10" fillId="5" borderId="0" applyFont="0" applyAlignment="0">
      <alignment horizontal="center" vertical="center" wrapText="1"/>
    </xf>
    <xf numFmtId="0" fontId="6" fillId="5" borderId="3" applyAlignment="0">
      <alignment horizontal="center" vertical="center" wrapText="1"/>
    </xf>
    <xf numFmtId="164" fontId="11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6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7" fillId="0" borderId="0">
      <alignment horizontal="justify" vertical="top" wrapText="1"/>
    </xf>
    <xf numFmtId="0" fontId="11" fillId="0" borderId="0">
      <alignment horizontal="left" vertical="center" wrapText="1"/>
    </xf>
    <xf numFmtId="0" fontId="4" fillId="9" borderId="0" applyNumberFormat="0" applyAlignment="0">
      <alignment vertical="center"/>
    </xf>
    <xf numFmtId="0" fontId="6" fillId="10" borderId="0" applyNumberFormat="0" applyAlignment="0"/>
  </cellStyleXfs>
  <cellXfs count="44">
    <xf numFmtId="0" fontId="0" fillId="0" borderId="0" xfId="0"/>
    <xf numFmtId="0" fontId="13" fillId="0" borderId="0" xfId="18" applyFont="1" applyFill="1">
      <alignment horizontal="justify" vertical="top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3" borderId="0" xfId="3" applyFont="1">
      <alignment horizontal="center" vertical="center"/>
    </xf>
    <xf numFmtId="0" fontId="14" fillId="3" borderId="0" xfId="3" applyFont="1">
      <alignment horizontal="center" vertical="center"/>
    </xf>
    <xf numFmtId="0" fontId="13" fillId="2" borderId="0" xfId="0" applyFont="1" applyFill="1" applyBorder="1" applyAlignment="1">
      <alignment vertical="center"/>
    </xf>
    <xf numFmtId="41" fontId="15" fillId="2" borderId="9" xfId="0" applyNumberFormat="1" applyFont="1" applyFill="1" applyBorder="1" applyAlignment="1">
      <alignment vertical="center"/>
    </xf>
    <xf numFmtId="41" fontId="15" fillId="2" borderId="9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 wrapText="1"/>
    </xf>
    <xf numFmtId="41" fontId="15" fillId="2" borderId="0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 wrapText="1"/>
    </xf>
    <xf numFmtId="41" fontId="13" fillId="2" borderId="0" xfId="0" applyNumberFormat="1" applyFont="1" applyFill="1" applyBorder="1" applyAlignment="1">
      <alignment horizontal="left" vertical="center" indent="1"/>
    </xf>
    <xf numFmtId="41" fontId="13" fillId="2" borderId="0" xfId="0" applyNumberFormat="1" applyFont="1" applyFill="1" applyBorder="1" applyAlignment="1">
      <alignment horizontal="left" vertical="center"/>
    </xf>
    <xf numFmtId="42" fontId="13" fillId="2" borderId="0" xfId="0" applyNumberFormat="1" applyFont="1" applyFill="1" applyBorder="1" applyAlignment="1">
      <alignment vertical="center"/>
    </xf>
    <xf numFmtId="41" fontId="16" fillId="2" borderId="0" xfId="0" applyNumberFormat="1" applyFont="1" applyFill="1" applyBorder="1" applyAlignment="1">
      <alignment vertical="center"/>
    </xf>
    <xf numFmtId="42" fontId="16" fillId="2" borderId="0" xfId="0" applyNumberFormat="1" applyFont="1" applyFill="1" applyBorder="1" applyAlignment="1">
      <alignment vertical="center"/>
    </xf>
    <xf numFmtId="41" fontId="13" fillId="2" borderId="0" xfId="0" applyNumberFormat="1" applyFont="1" applyFill="1" applyBorder="1" applyAlignment="1">
      <alignment horizontal="left" vertical="center" wrapText="1" indent="1"/>
    </xf>
    <xf numFmtId="41" fontId="13" fillId="2" borderId="0" xfId="0" applyNumberFormat="1" applyFont="1" applyFill="1" applyBorder="1" applyAlignment="1">
      <alignment horizontal="left" vertical="center" wrapText="1"/>
    </xf>
    <xf numFmtId="41" fontId="15" fillId="2" borderId="0" xfId="0" applyNumberFormat="1" applyFont="1" applyFill="1" applyBorder="1" applyAlignment="1">
      <alignment vertical="center"/>
    </xf>
    <xf numFmtId="42" fontId="17" fillId="2" borderId="0" xfId="0" applyNumberFormat="1" applyFont="1" applyFill="1" applyBorder="1" applyAlignment="1">
      <alignment vertical="center"/>
    </xf>
    <xf numFmtId="42" fontId="13" fillId="0" borderId="0" xfId="0" applyNumberFormat="1" applyFont="1" applyAlignment="1">
      <alignment vertical="center"/>
    </xf>
    <xf numFmtId="0" fontId="13" fillId="2" borderId="9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41" fontId="13" fillId="2" borderId="0" xfId="0" applyNumberFormat="1" applyFont="1" applyFill="1" applyBorder="1" applyAlignment="1">
      <alignment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3" borderId="0" xfId="2" applyFont="1"/>
    <xf numFmtId="0" fontId="13" fillId="2" borderId="0" xfId="0" applyFont="1" applyFill="1" applyBorder="1" applyAlignment="1"/>
    <xf numFmtId="0" fontId="13" fillId="2" borderId="0" xfId="0" applyFont="1" applyFill="1" applyBorder="1"/>
    <xf numFmtId="41" fontId="13" fillId="2" borderId="0" xfId="0" applyNumberFormat="1" applyFont="1" applyFill="1" applyBorder="1" applyAlignment="1">
      <alignment horizontal="right" wrapText="1"/>
    </xf>
    <xf numFmtId="41" fontId="16" fillId="2" borderId="0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5" fillId="0" borderId="9" xfId="0" applyFont="1" applyBorder="1" applyAlignment="1">
      <alignment horizontal="left" vertical="center"/>
    </xf>
    <xf numFmtId="2" fontId="20" fillId="0" borderId="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0" fontId="15" fillId="0" borderId="9" xfId="0" applyNumberFormat="1" applyFont="1" applyBorder="1" applyAlignment="1">
      <alignment horizontal="center" vertical="center"/>
    </xf>
    <xf numFmtId="7" fontId="15" fillId="0" borderId="9" xfId="0" applyNumberFormat="1" applyFont="1" applyBorder="1" applyAlignment="1">
      <alignment horizontal="center" vertical="center"/>
    </xf>
    <xf numFmtId="37" fontId="15" fillId="0" borderId="9" xfId="0" applyNumberFormat="1" applyFont="1" applyBorder="1" applyAlignment="1">
      <alignment horizontal="center" vertical="center"/>
    </xf>
  </cellXfs>
  <cellStyles count="23">
    <cellStyle name="bsbody" xfId="1" xr:uid="{00000000-0005-0000-0000-000000000000}"/>
    <cellStyle name="bsfoot" xfId="2" xr:uid="{00000000-0005-0000-0000-000001000000}"/>
    <cellStyle name="bshead" xfId="3" xr:uid="{00000000-0005-0000-0000-000002000000}"/>
    <cellStyle name="GenJour#" xfId="4" xr:uid="{00000000-0005-0000-0000-000003000000}"/>
    <cellStyle name="GenJour1" xfId="5" xr:uid="{00000000-0005-0000-0000-000004000000}"/>
    <cellStyle name="GenJour2" xfId="6" xr:uid="{00000000-0005-0000-0000-000005000000}"/>
    <cellStyle name="GenJourBody" xfId="7" xr:uid="{00000000-0005-0000-0000-000006000000}"/>
    <cellStyle name="GenJourDate" xfId="8" xr:uid="{00000000-0005-0000-0000-000007000000}"/>
    <cellStyle name="GenJourDes" xfId="9" xr:uid="{00000000-0005-0000-0000-000008000000}"/>
    <cellStyle name="GenJourFoot" xfId="10" xr:uid="{00000000-0005-0000-0000-000009000000}"/>
    <cellStyle name="GenJourHead" xfId="11" xr:uid="{00000000-0005-0000-0000-00000A000000}"/>
    <cellStyle name="LedgBody" xfId="12" xr:uid="{00000000-0005-0000-0000-00000B000000}"/>
    <cellStyle name="ledgerwkbk" xfId="13" xr:uid="{00000000-0005-0000-0000-00000C000000}"/>
    <cellStyle name="LedgGreen" xfId="14" xr:uid="{00000000-0005-0000-0000-00000D000000}"/>
    <cellStyle name="LedgHead" xfId="15" xr:uid="{00000000-0005-0000-0000-00000E000000}"/>
    <cellStyle name="LedgSide" xfId="16" xr:uid="{00000000-0005-0000-0000-00000F000000}"/>
    <cellStyle name="LedgYellow" xfId="17" xr:uid="{00000000-0005-0000-0000-000010000000}"/>
    <cellStyle name="Normal" xfId="0" builtinId="0"/>
    <cellStyle name="POA" xfId="18" xr:uid="{00000000-0005-0000-0000-000012000000}"/>
    <cellStyle name="POAanswer" xfId="19" xr:uid="{00000000-0005-0000-0000-000013000000}"/>
    <cellStyle name="POAhead" xfId="20" xr:uid="{00000000-0005-0000-0000-000014000000}"/>
    <cellStyle name="trialbody" xfId="21" xr:uid="{00000000-0005-0000-0000-000015000000}"/>
    <cellStyle name="trialhead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tabSelected="1" zoomScaleNormal="100" workbookViewId="0">
      <selection sqref="A1:I1"/>
    </sheetView>
  </sheetViews>
  <sheetFormatPr baseColWidth="10" defaultColWidth="8.83203125" defaultRowHeight="14"/>
  <cols>
    <col min="1" max="1" width="1.33203125" style="2" customWidth="1"/>
    <col min="2" max="2" width="1.83203125" style="2" customWidth="1"/>
    <col min="3" max="3" width="31" style="2" customWidth="1"/>
    <col min="4" max="5" width="15.33203125" style="2" customWidth="1"/>
    <col min="6" max="6" width="1.6640625" style="2" customWidth="1"/>
    <col min="7" max="7" width="13.83203125" style="2" customWidth="1"/>
    <col min="8" max="8" width="1.83203125" style="2" customWidth="1"/>
    <col min="9" max="9" width="1.1640625" style="2" customWidth="1"/>
    <col min="10" max="10" width="1" style="2" customWidth="1"/>
    <col min="11" max="11" width="8.83203125" style="2"/>
    <col min="12" max="13" width="11.33203125" style="2" bestFit="1" customWidth="1"/>
    <col min="14" max="16384" width="8.83203125" style="2"/>
  </cols>
  <sheetData>
    <row r="1" spans="1:9" ht="55.5" customHeight="1">
      <c r="A1" s="1" t="s">
        <v>8</v>
      </c>
      <c r="B1" s="1"/>
      <c r="C1" s="1"/>
      <c r="D1" s="1"/>
      <c r="E1" s="1"/>
      <c r="F1" s="1"/>
      <c r="G1" s="1"/>
      <c r="H1" s="1"/>
      <c r="I1" s="1"/>
    </row>
    <row r="2" spans="1:9" ht="8.25" customHeight="1"/>
    <row r="3" spans="1:9" s="3" customFormat="1" ht="18" customHeight="1">
      <c r="B3" s="4" t="s">
        <v>42</v>
      </c>
      <c r="C3" s="4"/>
      <c r="D3" s="4"/>
      <c r="E3" s="4"/>
      <c r="F3" s="4"/>
      <c r="G3" s="4"/>
      <c r="H3" s="4"/>
    </row>
    <row r="4" spans="1:9" s="3" customFormat="1" ht="18" customHeight="1">
      <c r="B4" s="4" t="s">
        <v>10</v>
      </c>
      <c r="C4" s="4"/>
      <c r="D4" s="4"/>
      <c r="E4" s="4"/>
      <c r="F4" s="4"/>
      <c r="G4" s="4"/>
      <c r="H4" s="4"/>
    </row>
    <row r="5" spans="1:9" s="3" customFormat="1" ht="18" customHeight="1">
      <c r="B5" s="4" t="s">
        <v>43</v>
      </c>
      <c r="C5" s="4"/>
      <c r="D5" s="4"/>
      <c r="E5" s="4"/>
      <c r="F5" s="4"/>
      <c r="G5" s="4"/>
      <c r="H5" s="4"/>
    </row>
    <row r="6" spans="1:9" ht="5.25" customHeight="1">
      <c r="B6" s="5"/>
      <c r="C6" s="5"/>
      <c r="D6" s="5"/>
      <c r="E6" s="5"/>
      <c r="F6" s="5"/>
      <c r="G6" s="5"/>
      <c r="H6" s="5"/>
    </row>
    <row r="7" spans="1:9" s="3" customFormat="1" ht="17.25" customHeight="1">
      <c r="B7" s="6"/>
      <c r="C7" s="7" t="s">
        <v>0</v>
      </c>
      <c r="D7" s="7"/>
      <c r="E7" s="8" t="s">
        <v>44</v>
      </c>
      <c r="F7" s="7"/>
      <c r="G7" s="8" t="s">
        <v>45</v>
      </c>
      <c r="H7" s="9"/>
    </row>
    <row r="8" spans="1:9" s="3" customFormat="1" ht="15" customHeight="1">
      <c r="B8" s="6"/>
      <c r="C8" s="10" t="s">
        <v>13</v>
      </c>
      <c r="D8" s="10"/>
      <c r="E8" s="10"/>
      <c r="F8" s="10"/>
      <c r="G8" s="11"/>
      <c r="H8" s="9"/>
    </row>
    <row r="9" spans="1:9" s="3" customFormat="1" ht="15" customHeight="1">
      <c r="B9" s="6"/>
      <c r="C9" s="12" t="s">
        <v>9</v>
      </c>
      <c r="D9" s="13"/>
      <c r="E9" s="14">
        <v>500000</v>
      </c>
      <c r="F9" s="13"/>
      <c r="G9" s="14">
        <v>370000</v>
      </c>
      <c r="H9" s="9"/>
    </row>
    <row r="10" spans="1:9" s="3" customFormat="1" ht="15" customHeight="1">
      <c r="B10" s="6"/>
      <c r="C10" s="12" t="s">
        <v>16</v>
      </c>
      <c r="D10" s="13"/>
      <c r="E10" s="13">
        <v>350000</v>
      </c>
      <c r="F10" s="13"/>
      <c r="G10" s="13">
        <v>290000</v>
      </c>
      <c r="H10" s="9"/>
    </row>
    <row r="11" spans="1:9" s="3" customFormat="1" ht="15" customHeight="1">
      <c r="B11" s="6"/>
      <c r="C11" s="12" t="s">
        <v>17</v>
      </c>
      <c r="D11" s="13"/>
      <c r="E11" s="15">
        <v>90000</v>
      </c>
      <c r="F11" s="13"/>
      <c r="G11" s="15">
        <v>110000</v>
      </c>
      <c r="H11" s="9"/>
    </row>
    <row r="12" spans="1:9" s="3" customFormat="1" ht="15" customHeight="1">
      <c r="B12" s="6"/>
      <c r="C12" s="13" t="s">
        <v>18</v>
      </c>
      <c r="D12" s="13"/>
      <c r="E12" s="16">
        <f>SUM(E9:E11)</f>
        <v>940000</v>
      </c>
      <c r="F12" s="16"/>
      <c r="G12" s="16">
        <f>SUM(G9:G11)</f>
        <v>770000</v>
      </c>
      <c r="H12" s="9"/>
    </row>
    <row r="13" spans="1:9" s="3" customFormat="1" ht="15" customHeight="1">
      <c r="B13" s="6"/>
      <c r="C13" s="10" t="s">
        <v>1</v>
      </c>
      <c r="D13" s="10"/>
      <c r="E13" s="10"/>
      <c r="F13" s="10"/>
      <c r="G13" s="10"/>
      <c r="H13" s="9"/>
    </row>
    <row r="14" spans="1:9" s="3" customFormat="1" ht="15" customHeight="1">
      <c r="B14" s="6"/>
      <c r="C14" s="12" t="s">
        <v>21</v>
      </c>
      <c r="D14" s="13"/>
      <c r="E14" s="14">
        <v>200000</v>
      </c>
      <c r="F14" s="13"/>
      <c r="G14" s="14">
        <v>200000</v>
      </c>
      <c r="H14" s="9"/>
    </row>
    <row r="15" spans="1:9" s="3" customFormat="1" ht="15" customHeight="1">
      <c r="B15" s="6"/>
      <c r="C15" s="12" t="s">
        <v>23</v>
      </c>
      <c r="D15" s="13"/>
      <c r="E15" s="13">
        <v>650000</v>
      </c>
      <c r="F15" s="14"/>
      <c r="G15" s="13">
        <v>650000</v>
      </c>
      <c r="H15" s="9"/>
    </row>
    <row r="16" spans="1:9" s="3" customFormat="1" ht="15" customHeight="1">
      <c r="B16" s="6"/>
      <c r="C16" s="12" t="s">
        <v>24</v>
      </c>
      <c r="D16" s="13"/>
      <c r="E16" s="15">
        <v>950000</v>
      </c>
      <c r="F16" s="14"/>
      <c r="G16" s="15">
        <v>900000</v>
      </c>
      <c r="H16" s="9"/>
    </row>
    <row r="17" spans="2:13" s="3" customFormat="1" ht="15" customHeight="1">
      <c r="B17" s="6"/>
      <c r="C17" s="13"/>
      <c r="D17" s="13"/>
      <c r="E17" s="14">
        <f>SUM(E14:E16)</f>
        <v>1800000</v>
      </c>
      <c r="F17" s="14"/>
      <c r="G17" s="14">
        <f>SUM(G14:G16)</f>
        <v>1750000</v>
      </c>
      <c r="H17" s="9"/>
    </row>
    <row r="18" spans="2:13" s="3" customFormat="1" ht="15" customHeight="1">
      <c r="B18" s="6"/>
      <c r="C18" s="17" t="s">
        <v>27</v>
      </c>
      <c r="D18" s="18"/>
      <c r="E18" s="15">
        <v>-365000</v>
      </c>
      <c r="F18" s="15"/>
      <c r="G18" s="15">
        <v>-325000</v>
      </c>
      <c r="H18" s="9"/>
    </row>
    <row r="19" spans="2:13" s="3" customFormat="1" ht="15" customHeight="1">
      <c r="B19" s="6"/>
      <c r="C19" s="13" t="s">
        <v>2</v>
      </c>
      <c r="D19" s="13"/>
      <c r="E19" s="16">
        <f>SUM(E17:E18)</f>
        <v>1435000</v>
      </c>
      <c r="F19" s="13"/>
      <c r="G19" s="16">
        <f>SUM(G17:G18)</f>
        <v>1425000</v>
      </c>
      <c r="H19" s="9"/>
    </row>
    <row r="20" spans="2:13" s="3" customFormat="1" ht="15" customHeight="1">
      <c r="B20" s="6"/>
      <c r="C20" s="19" t="s">
        <v>29</v>
      </c>
      <c r="D20" s="19"/>
      <c r="E20" s="20">
        <f>E12+E19</f>
        <v>2375000</v>
      </c>
      <c r="F20" s="19"/>
      <c r="G20" s="20">
        <f>G12+G19</f>
        <v>2195000</v>
      </c>
      <c r="H20" s="9"/>
      <c r="M20" s="21"/>
    </row>
    <row r="21" spans="2:13" s="3" customFormat="1" ht="8.25" customHeight="1">
      <c r="B21" s="6"/>
      <c r="C21" s="6"/>
      <c r="D21" s="6"/>
      <c r="E21" s="6"/>
      <c r="F21" s="6"/>
      <c r="G21" s="6"/>
      <c r="H21" s="6"/>
    </row>
    <row r="22" spans="2:13" s="3" customFormat="1" ht="15" customHeight="1">
      <c r="B22" s="6"/>
      <c r="C22" s="7" t="s">
        <v>3</v>
      </c>
      <c r="D22" s="7"/>
      <c r="E22" s="22"/>
      <c r="F22" s="22"/>
      <c r="G22" s="22"/>
      <c r="H22" s="9"/>
    </row>
    <row r="23" spans="2:13" s="3" customFormat="1" ht="15" customHeight="1">
      <c r="B23" s="6"/>
      <c r="C23" s="10" t="s">
        <v>30</v>
      </c>
      <c r="D23" s="10"/>
      <c r="E23" s="9"/>
      <c r="F23" s="9"/>
      <c r="G23" s="9"/>
      <c r="H23" s="9"/>
    </row>
    <row r="24" spans="2:13" s="3" customFormat="1" ht="15" customHeight="1">
      <c r="B24" s="6"/>
      <c r="C24" s="12" t="s">
        <v>31</v>
      </c>
      <c r="D24" s="13"/>
      <c r="E24" s="14">
        <v>160000</v>
      </c>
      <c r="F24" s="14"/>
      <c r="G24" s="14">
        <v>200000</v>
      </c>
      <c r="H24" s="9"/>
    </row>
    <row r="25" spans="2:13" s="3" customFormat="1" ht="15" customHeight="1">
      <c r="B25" s="6"/>
      <c r="C25" s="12" t="s">
        <v>48</v>
      </c>
      <c r="D25" s="13"/>
      <c r="E25" s="15">
        <v>40000</v>
      </c>
      <c r="F25" s="15"/>
      <c r="G25" s="15">
        <v>30000</v>
      </c>
      <c r="H25" s="9"/>
    </row>
    <row r="26" spans="2:13" s="3" customFormat="1" ht="15" customHeight="1">
      <c r="B26" s="6"/>
      <c r="C26" s="13" t="s">
        <v>32</v>
      </c>
      <c r="D26" s="19"/>
      <c r="E26" s="14">
        <f>SUM(E24:E25)</f>
        <v>200000</v>
      </c>
      <c r="F26" s="23"/>
      <c r="G26" s="14">
        <f>SUM(G24:G25)</f>
        <v>230000</v>
      </c>
      <c r="H26" s="9"/>
    </row>
    <row r="27" spans="2:13" s="3" customFormat="1" ht="15" customHeight="1">
      <c r="B27" s="6"/>
      <c r="C27" s="10" t="s">
        <v>33</v>
      </c>
      <c r="D27" s="10"/>
      <c r="E27" s="23"/>
      <c r="F27" s="23"/>
      <c r="G27" s="23"/>
      <c r="H27" s="9"/>
    </row>
    <row r="28" spans="2:13" s="3" customFormat="1" ht="15" customHeight="1">
      <c r="B28" s="6"/>
      <c r="C28" s="12" t="s">
        <v>49</v>
      </c>
      <c r="D28" s="13"/>
      <c r="E28" s="15">
        <v>800000</v>
      </c>
      <c r="F28" s="15"/>
      <c r="G28" s="15">
        <v>700000</v>
      </c>
      <c r="H28" s="9"/>
    </row>
    <row r="29" spans="2:13" s="3" customFormat="1" ht="15" customHeight="1">
      <c r="B29" s="6"/>
      <c r="C29" s="24" t="s">
        <v>35</v>
      </c>
      <c r="D29" s="19"/>
      <c r="E29" s="16">
        <f>SUM(E26:E28)</f>
        <v>1000000</v>
      </c>
      <c r="F29" s="23"/>
      <c r="G29" s="16">
        <f>SUM(G26:G28)</f>
        <v>930000</v>
      </c>
      <c r="H29" s="9"/>
    </row>
    <row r="30" spans="2:13" s="3" customFormat="1" ht="8.25" customHeight="1">
      <c r="B30" s="6"/>
      <c r="C30" s="19"/>
      <c r="D30" s="19"/>
      <c r="E30" s="23"/>
      <c r="F30" s="23"/>
      <c r="G30" s="23"/>
      <c r="H30" s="9"/>
    </row>
    <row r="31" spans="2:13" s="3" customFormat="1" ht="15" customHeight="1">
      <c r="B31" s="6"/>
      <c r="C31" s="7" t="s">
        <v>4</v>
      </c>
      <c r="D31" s="7"/>
      <c r="E31" s="25"/>
      <c r="F31" s="25"/>
      <c r="G31" s="25"/>
      <c r="H31" s="9"/>
    </row>
    <row r="32" spans="2:13" s="3" customFormat="1" ht="15" customHeight="1">
      <c r="B32" s="6"/>
      <c r="C32" s="12" t="s">
        <v>50</v>
      </c>
      <c r="D32" s="13"/>
      <c r="E32" s="14">
        <v>100000</v>
      </c>
      <c r="F32" s="14"/>
      <c r="G32" s="14">
        <v>100000</v>
      </c>
      <c r="H32" s="9"/>
    </row>
    <row r="33" spans="2:12" s="3" customFormat="1" ht="15" customHeight="1">
      <c r="B33" s="6"/>
      <c r="C33" s="12" t="s">
        <v>38</v>
      </c>
      <c r="D33" s="13"/>
      <c r="E33" s="13">
        <v>655000</v>
      </c>
      <c r="F33" s="14"/>
      <c r="G33" s="13">
        <v>655000</v>
      </c>
      <c r="H33" s="9"/>
    </row>
    <row r="34" spans="2:12" s="3" customFormat="1" ht="15" customHeight="1">
      <c r="B34" s="6"/>
      <c r="C34" s="12" t="s">
        <v>39</v>
      </c>
      <c r="D34" s="13"/>
      <c r="E34" s="15">
        <v>620000</v>
      </c>
      <c r="F34" s="15"/>
      <c r="G34" s="15">
        <v>510000</v>
      </c>
      <c r="H34" s="9"/>
    </row>
    <row r="35" spans="2:12" s="3" customFormat="1" ht="15" customHeight="1">
      <c r="B35" s="6"/>
      <c r="C35" s="24" t="s">
        <v>41</v>
      </c>
      <c r="D35" s="19"/>
      <c r="E35" s="16">
        <f>SUM(E32:E34)</f>
        <v>1375000</v>
      </c>
      <c r="F35" s="14"/>
      <c r="G35" s="16">
        <f>SUM(G32:G34)</f>
        <v>1265000</v>
      </c>
      <c r="H35" s="9"/>
      <c r="L35" s="21"/>
    </row>
    <row r="36" spans="2:12" s="3" customFormat="1" ht="8.25" customHeight="1">
      <c r="B36" s="6"/>
      <c r="C36" s="24"/>
      <c r="D36" s="19"/>
      <c r="E36" s="15"/>
      <c r="F36" s="15"/>
      <c r="G36" s="15"/>
      <c r="H36" s="9"/>
    </row>
    <row r="37" spans="2:12" s="3" customFormat="1" ht="15" customHeight="1">
      <c r="B37" s="6"/>
      <c r="C37" s="24" t="s">
        <v>5</v>
      </c>
      <c r="D37" s="19"/>
      <c r="E37" s="20">
        <f>E29+E35</f>
        <v>2375000</v>
      </c>
      <c r="F37" s="9"/>
      <c r="G37" s="20">
        <f>G29+G35</f>
        <v>2195000</v>
      </c>
      <c r="H37" s="9"/>
    </row>
    <row r="38" spans="2:12" s="3" customFormat="1" ht="7.5" customHeight="1">
      <c r="B38" s="6"/>
      <c r="C38" s="6"/>
      <c r="D38" s="6"/>
      <c r="E38" s="6"/>
      <c r="F38" s="6"/>
      <c r="G38" s="20"/>
      <c r="H38" s="9"/>
    </row>
    <row r="39" spans="2:12" ht="7" customHeight="1">
      <c r="B39" s="26"/>
      <c r="C39" s="26"/>
      <c r="D39" s="26"/>
      <c r="E39" s="26"/>
      <c r="F39" s="26"/>
      <c r="G39" s="26"/>
      <c r="H39" s="26"/>
    </row>
    <row r="42" spans="2:12" ht="18" customHeight="1">
      <c r="B42" s="4" t="s">
        <v>42</v>
      </c>
      <c r="C42" s="4"/>
      <c r="D42" s="4"/>
      <c r="E42" s="4"/>
      <c r="F42" s="4"/>
    </row>
    <row r="43" spans="2:12" ht="18" customHeight="1">
      <c r="B43" s="4" t="s">
        <v>34</v>
      </c>
      <c r="C43" s="4"/>
      <c r="D43" s="4"/>
      <c r="E43" s="4"/>
      <c r="F43" s="4"/>
    </row>
    <row r="44" spans="2:12" ht="18" customHeight="1">
      <c r="B44" s="4" t="s">
        <v>47</v>
      </c>
      <c r="C44" s="4"/>
      <c r="D44" s="4"/>
      <c r="E44" s="4"/>
      <c r="F44" s="4"/>
    </row>
    <row r="45" spans="2:12" ht="5.25" customHeight="1">
      <c r="B45" s="5"/>
      <c r="C45" s="5"/>
      <c r="D45" s="5"/>
      <c r="E45" s="5"/>
      <c r="F45" s="5"/>
    </row>
    <row r="46" spans="2:12" ht="5.25" customHeight="1">
      <c r="B46" s="27"/>
      <c r="C46" s="27"/>
      <c r="D46" s="27"/>
      <c r="E46" s="27"/>
      <c r="F46" s="27"/>
    </row>
    <row r="47" spans="2:12" s="3" customFormat="1" ht="15" customHeight="1">
      <c r="B47" s="6"/>
      <c r="C47" s="13" t="s">
        <v>36</v>
      </c>
      <c r="D47" s="6"/>
      <c r="E47" s="14">
        <f>G34</f>
        <v>510000</v>
      </c>
      <c r="F47" s="6"/>
    </row>
    <row r="48" spans="2:12" s="3" customFormat="1" ht="15" customHeight="1">
      <c r="B48" s="6"/>
      <c r="C48" s="13" t="s">
        <v>37</v>
      </c>
      <c r="D48" s="6"/>
      <c r="E48" s="15">
        <v>160000</v>
      </c>
      <c r="F48" s="6"/>
    </row>
    <row r="49" spans="2:6" s="3" customFormat="1" ht="15" customHeight="1">
      <c r="B49" s="6"/>
      <c r="C49" s="13"/>
      <c r="D49" s="6"/>
      <c r="E49" s="14">
        <f>SUM(E47:E48)</f>
        <v>670000</v>
      </c>
      <c r="F49" s="6"/>
    </row>
    <row r="50" spans="2:6" s="3" customFormat="1" ht="15" customHeight="1">
      <c r="B50" s="6"/>
      <c r="C50" s="13" t="s">
        <v>52</v>
      </c>
      <c r="D50" s="6"/>
      <c r="E50" s="15">
        <v>50000</v>
      </c>
      <c r="F50" s="6"/>
    </row>
    <row r="51" spans="2:6" s="3" customFormat="1" ht="15" customHeight="1">
      <c r="B51" s="6"/>
      <c r="C51" s="13" t="s">
        <v>40</v>
      </c>
      <c r="D51" s="6"/>
      <c r="E51" s="20">
        <f>E49-E50</f>
        <v>620000</v>
      </c>
      <c r="F51" s="6"/>
    </row>
    <row r="52" spans="2:6" ht="7.5" customHeight="1">
      <c r="B52" s="28"/>
      <c r="C52" s="28"/>
      <c r="D52" s="28"/>
      <c r="E52" s="29"/>
      <c r="F52" s="28"/>
    </row>
    <row r="53" spans="2:6" ht="7" customHeight="1">
      <c r="B53" s="26"/>
      <c r="C53" s="26"/>
      <c r="D53" s="26"/>
      <c r="E53" s="26"/>
      <c r="F53" s="26"/>
    </row>
    <row r="55" spans="2:6" ht="18" customHeight="1">
      <c r="B55" s="4" t="s">
        <v>42</v>
      </c>
      <c r="C55" s="4"/>
      <c r="D55" s="4"/>
      <c r="E55" s="4"/>
      <c r="F55" s="4"/>
    </row>
    <row r="56" spans="2:6" ht="18" customHeight="1">
      <c r="B56" s="4" t="s">
        <v>11</v>
      </c>
      <c r="C56" s="4"/>
      <c r="D56" s="4"/>
      <c r="E56" s="4"/>
      <c r="F56" s="4"/>
    </row>
    <row r="57" spans="2:6" ht="18" customHeight="1">
      <c r="B57" s="4" t="s">
        <v>46</v>
      </c>
      <c r="C57" s="4"/>
      <c r="D57" s="4"/>
      <c r="E57" s="4"/>
      <c r="F57" s="4"/>
    </row>
    <row r="58" spans="2:6" ht="5" customHeight="1">
      <c r="B58" s="5"/>
      <c r="C58" s="5"/>
      <c r="D58" s="5"/>
      <c r="E58" s="5"/>
      <c r="F58" s="5"/>
    </row>
    <row r="59" spans="2:6" ht="15" customHeight="1">
      <c r="B59" s="27"/>
      <c r="C59" s="27"/>
      <c r="D59" s="27"/>
      <c r="E59" s="27"/>
      <c r="F59" s="27"/>
    </row>
    <row r="60" spans="2:6" ht="15" customHeight="1">
      <c r="B60" s="6"/>
      <c r="C60" s="10" t="s">
        <v>12</v>
      </c>
      <c r="D60" s="13"/>
      <c r="E60" s="14">
        <v>1685000</v>
      </c>
      <c r="F60" s="6"/>
    </row>
    <row r="61" spans="2:6" ht="15" customHeight="1">
      <c r="B61" s="6"/>
      <c r="C61" s="10" t="s">
        <v>14</v>
      </c>
      <c r="D61" s="13"/>
      <c r="E61" s="30">
        <v>980000</v>
      </c>
      <c r="F61" s="9"/>
    </row>
    <row r="62" spans="2:6" ht="15" customHeight="1">
      <c r="B62" s="6"/>
      <c r="C62" s="10" t="s">
        <v>15</v>
      </c>
      <c r="D62" s="13"/>
      <c r="E62" s="14">
        <f>E60-E61</f>
        <v>705000</v>
      </c>
      <c r="F62" s="9"/>
    </row>
    <row r="63" spans="2:6" ht="15" customHeight="1">
      <c r="B63" s="6"/>
      <c r="C63" s="10" t="s">
        <v>6</v>
      </c>
      <c r="D63" s="13"/>
      <c r="E63" s="13"/>
      <c r="F63" s="9"/>
    </row>
    <row r="64" spans="2:6" ht="15" customHeight="1">
      <c r="B64" s="6"/>
      <c r="C64" s="12" t="s">
        <v>51</v>
      </c>
      <c r="D64" s="14">
        <v>245000</v>
      </c>
      <c r="E64" s="13"/>
      <c r="F64" s="9"/>
    </row>
    <row r="65" spans="2:6" ht="15" customHeight="1">
      <c r="B65" s="6"/>
      <c r="C65" s="12" t="s">
        <v>19</v>
      </c>
      <c r="D65" s="13">
        <v>65000</v>
      </c>
      <c r="E65" s="13"/>
      <c r="F65" s="9"/>
    </row>
    <row r="66" spans="2:6" ht="15" customHeight="1">
      <c r="B66" s="6"/>
      <c r="C66" s="12" t="s">
        <v>20</v>
      </c>
      <c r="D66" s="13">
        <v>40000</v>
      </c>
      <c r="E66" s="30"/>
      <c r="F66" s="9"/>
    </row>
    <row r="67" spans="2:6" ht="15" customHeight="1">
      <c r="B67" s="6"/>
      <c r="C67" s="12" t="s">
        <v>22</v>
      </c>
      <c r="D67" s="15">
        <v>155000</v>
      </c>
      <c r="E67" s="15">
        <f>SUM(D64:D67)</f>
        <v>505000</v>
      </c>
      <c r="F67" s="9"/>
    </row>
    <row r="68" spans="2:6" ht="15" customHeight="1">
      <c r="B68" s="6"/>
      <c r="C68" s="10" t="s">
        <v>25</v>
      </c>
      <c r="D68" s="6"/>
      <c r="E68" s="14">
        <f>E62-E67</f>
        <v>200000</v>
      </c>
      <c r="F68" s="6"/>
    </row>
    <row r="69" spans="2:6" ht="15" customHeight="1">
      <c r="B69" s="6"/>
      <c r="C69" s="31" t="s">
        <v>26</v>
      </c>
      <c r="D69" s="6"/>
      <c r="E69" s="15">
        <v>40000</v>
      </c>
      <c r="F69" s="6"/>
    </row>
    <row r="70" spans="2:6" ht="15" customHeight="1">
      <c r="B70" s="6"/>
      <c r="C70" s="32" t="s">
        <v>28</v>
      </c>
      <c r="D70" s="6"/>
      <c r="E70" s="20">
        <f>E68-E69</f>
        <v>160000</v>
      </c>
      <c r="F70" s="6"/>
    </row>
    <row r="71" spans="2:6" ht="5" customHeight="1">
      <c r="B71" s="28"/>
      <c r="C71" s="28"/>
      <c r="D71" s="28"/>
      <c r="E71" s="29"/>
      <c r="F71" s="28"/>
    </row>
    <row r="72" spans="2:6" ht="7" customHeight="1">
      <c r="B72" s="26"/>
      <c r="C72" s="26"/>
      <c r="D72" s="26"/>
      <c r="E72" s="26"/>
      <c r="F72" s="26"/>
    </row>
  </sheetData>
  <mergeCells count="10">
    <mergeCell ref="B57:F57"/>
    <mergeCell ref="B42:F42"/>
    <mergeCell ref="B43:F43"/>
    <mergeCell ref="B44:F44"/>
    <mergeCell ref="A1:I1"/>
    <mergeCell ref="B5:H5"/>
    <mergeCell ref="B3:H3"/>
    <mergeCell ref="B4:H4"/>
    <mergeCell ref="B55:F55"/>
    <mergeCell ref="B56:F56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Pro,Bold"&amp;20I-16.01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8"/>
  <sheetViews>
    <sheetView showGridLines="0" zoomScaleNormal="100" workbookViewId="0">
      <selection sqref="A1:B1"/>
    </sheetView>
  </sheetViews>
  <sheetFormatPr baseColWidth="10" defaultColWidth="8.83203125" defaultRowHeight="14"/>
  <cols>
    <col min="1" max="1" width="48.5" style="2" customWidth="1"/>
    <col min="2" max="2" width="33.1640625" style="2" customWidth="1"/>
    <col min="3" max="3" width="12.33203125" style="2" customWidth="1"/>
    <col min="4" max="16384" width="8.83203125" style="2"/>
  </cols>
  <sheetData>
    <row r="1" spans="1:2" ht="11.25" customHeight="1">
      <c r="A1" s="33"/>
      <c r="B1" s="33"/>
    </row>
    <row r="2" spans="1:2" s="3" customFormat="1" ht="15" customHeight="1">
      <c r="A2" s="34" t="s">
        <v>53</v>
      </c>
      <c r="B2" s="35">
        <f>940000/200000</f>
        <v>4.7</v>
      </c>
    </row>
    <row r="3" spans="1:2" s="3" customFormat="1" ht="15" customHeight="1">
      <c r="A3" s="36" t="s">
        <v>64</v>
      </c>
      <c r="B3" s="37" t="s">
        <v>65</v>
      </c>
    </row>
    <row r="4" spans="1:2" s="3" customFormat="1" ht="15" customHeight="1"/>
    <row r="5" spans="1:2" s="3" customFormat="1" ht="15" customHeight="1">
      <c r="A5" s="34" t="s">
        <v>54</v>
      </c>
      <c r="B5" s="38"/>
    </row>
    <row r="6" spans="1:2" s="3" customFormat="1" ht="15" customHeight="1">
      <c r="A6" s="39"/>
      <c r="B6" s="40"/>
    </row>
    <row r="7" spans="1:2" s="3" customFormat="1" ht="15" customHeight="1"/>
    <row r="8" spans="1:2" s="3" customFormat="1" ht="15" customHeight="1">
      <c r="A8" s="34" t="s">
        <v>55</v>
      </c>
      <c r="B8" s="38"/>
    </row>
    <row r="9" spans="1:2" s="3" customFormat="1" ht="15" customHeight="1">
      <c r="A9" s="39"/>
      <c r="B9" s="40"/>
    </row>
    <row r="10" spans="1:2" s="3" customFormat="1" ht="15" customHeight="1"/>
    <row r="11" spans="1:2" s="3" customFormat="1" ht="15" customHeight="1">
      <c r="A11" s="34" t="s">
        <v>56</v>
      </c>
      <c r="B11" s="38"/>
    </row>
    <row r="12" spans="1:2" s="3" customFormat="1" ht="15" customHeight="1">
      <c r="A12" s="39"/>
      <c r="B12" s="40"/>
    </row>
    <row r="13" spans="1:2" s="3" customFormat="1" ht="15" customHeight="1"/>
    <row r="14" spans="1:2" s="3" customFormat="1" ht="15" customHeight="1">
      <c r="A14" s="34" t="s">
        <v>57</v>
      </c>
      <c r="B14" s="38"/>
    </row>
    <row r="15" spans="1:2" s="3" customFormat="1" ht="15" customHeight="1">
      <c r="A15" s="39"/>
      <c r="B15" s="40"/>
    </row>
    <row r="16" spans="1:2" s="3" customFormat="1" ht="15" customHeight="1"/>
    <row r="17" spans="1:2" s="3" customFormat="1" ht="15" customHeight="1">
      <c r="A17" s="34" t="s">
        <v>58</v>
      </c>
      <c r="B17" s="38"/>
    </row>
    <row r="18" spans="1:2" s="3" customFormat="1" ht="15" customHeight="1">
      <c r="A18" s="39"/>
      <c r="B18" s="40"/>
    </row>
    <row r="19" spans="1:2" s="3" customFormat="1" ht="15" customHeight="1"/>
    <row r="20" spans="1:2" s="3" customFormat="1" ht="15" customHeight="1">
      <c r="A20" s="34" t="s">
        <v>59</v>
      </c>
      <c r="B20" s="38"/>
    </row>
    <row r="21" spans="1:2" s="3" customFormat="1" ht="15" customHeight="1">
      <c r="A21" s="39"/>
      <c r="B21" s="40"/>
    </row>
    <row r="22" spans="1:2" s="3" customFormat="1" ht="15" customHeight="1"/>
    <row r="23" spans="1:2" s="3" customFormat="1" ht="15" customHeight="1">
      <c r="A23" s="34" t="s">
        <v>66</v>
      </c>
      <c r="B23" s="41"/>
    </row>
    <row r="24" spans="1:2" s="3" customFormat="1" ht="15" customHeight="1">
      <c r="A24" s="39"/>
      <c r="B24" s="40"/>
    </row>
    <row r="25" spans="1:2" s="3" customFormat="1" ht="15" customHeight="1"/>
    <row r="26" spans="1:2" s="3" customFormat="1" ht="15" customHeight="1">
      <c r="A26" s="34" t="s">
        <v>67</v>
      </c>
      <c r="B26" s="41"/>
    </row>
    <row r="27" spans="1:2" s="3" customFormat="1" ht="15" customHeight="1">
      <c r="A27" s="39"/>
      <c r="B27" s="40"/>
    </row>
    <row r="28" spans="1:2" s="3" customFormat="1" ht="15" customHeight="1"/>
    <row r="29" spans="1:2" s="3" customFormat="1" ht="15" customHeight="1">
      <c r="A29" s="34" t="s">
        <v>68</v>
      </c>
      <c r="B29" s="41"/>
    </row>
    <row r="30" spans="1:2" s="3" customFormat="1" ht="15" customHeight="1">
      <c r="A30" s="39"/>
      <c r="B30" s="40"/>
    </row>
    <row r="31" spans="1:2" s="3" customFormat="1" ht="15" customHeight="1"/>
    <row r="32" spans="1:2" s="3" customFormat="1" ht="15" customHeight="1">
      <c r="A32" s="34" t="s">
        <v>69</v>
      </c>
      <c r="B32" s="41"/>
    </row>
    <row r="33" spans="1:2" s="3" customFormat="1" ht="15" customHeight="1">
      <c r="A33" s="39"/>
      <c r="B33" s="40"/>
    </row>
    <row r="34" spans="1:2" s="3" customFormat="1" ht="15" customHeight="1"/>
    <row r="35" spans="1:2" s="3" customFormat="1" ht="15" customHeight="1">
      <c r="A35" s="34" t="s">
        <v>60</v>
      </c>
      <c r="B35" s="42"/>
    </row>
    <row r="36" spans="1:2" s="3" customFormat="1" ht="15" customHeight="1">
      <c r="A36" s="39"/>
      <c r="B36" s="40"/>
    </row>
    <row r="37" spans="1:2" s="3" customFormat="1" ht="15" customHeight="1"/>
    <row r="38" spans="1:2" s="3" customFormat="1" ht="15" customHeight="1">
      <c r="A38" s="34" t="s">
        <v>61</v>
      </c>
      <c r="B38" s="43"/>
    </row>
    <row r="39" spans="1:2" s="3" customFormat="1" ht="15" customHeight="1">
      <c r="A39" s="39"/>
      <c r="B39" s="40"/>
    </row>
    <row r="40" spans="1:2" s="3" customFormat="1" ht="15" customHeight="1"/>
    <row r="41" spans="1:2" s="3" customFormat="1" ht="15" customHeight="1">
      <c r="A41" s="34" t="s">
        <v>62</v>
      </c>
      <c r="B41" s="41"/>
    </row>
    <row r="42" spans="1:2" s="3" customFormat="1" ht="15" customHeight="1">
      <c r="A42" s="39"/>
      <c r="B42" s="40"/>
    </row>
    <row r="43" spans="1:2" s="3" customFormat="1" ht="15" customHeight="1"/>
    <row r="44" spans="1:2" s="3" customFormat="1" ht="15" customHeight="1">
      <c r="A44" s="34" t="s">
        <v>63</v>
      </c>
      <c r="B44" s="41"/>
    </row>
    <row r="45" spans="1:2" s="3" customFormat="1" ht="15" customHeight="1">
      <c r="A45" s="39"/>
      <c r="B45" s="40"/>
    </row>
    <row r="46" spans="1:2" s="3" customFormat="1" ht="15" customHeight="1"/>
    <row r="47" spans="1:2" s="3" customFormat="1" ht="15" customHeight="1">
      <c r="A47" s="34" t="s">
        <v>7</v>
      </c>
      <c r="B47" s="42"/>
    </row>
    <row r="48" spans="1:2" s="3" customFormat="1" ht="15" customHeight="1">
      <c r="A48" s="39"/>
      <c r="B48" s="40"/>
    </row>
    <row r="49" s="3" customFormat="1" ht="15" customHeigh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</sheetData>
  <mergeCells count="1">
    <mergeCell ref="A1:B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Pro,Bold"&amp;20I-16.01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2013-05-23T19:41:56Z</cp:lastPrinted>
  <dcterms:created xsi:type="dcterms:W3CDTF">2007-01-29T16:43:50Z</dcterms:created>
  <dcterms:modified xsi:type="dcterms:W3CDTF">2020-05-29T15:29:28Z</dcterms:modified>
</cp:coreProperties>
</file>