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larrywalther/Documents/Excel/Chapter18/xlsx/"/>
    </mc:Choice>
  </mc:AlternateContent>
  <xr:revisionPtr revIDLastSave="0" documentId="13_ncr:1_{9AFD83A7-208F-8A4F-9CF2-E2FEA54AE5B4}" xr6:coauthVersionLast="36" xr6:coauthVersionMax="36" xr10:uidLastSave="{00000000-0000-0000-0000-000000000000}"/>
  <bookViews>
    <workbookView xWindow="3480" yWindow="1640" windowWidth="14060" windowHeight="11320" xr2:uid="{00000000-000D-0000-FFFF-FFFF00000000}"/>
  </bookViews>
  <sheets>
    <sheet name="Problem" sheetId="17" r:id="rId1"/>
    <sheet name="Worksheet" sheetId="50" r:id="rId2"/>
  </sheets>
  <calcPr calcId="181029"/>
</workbook>
</file>

<file path=xl/calcChain.xml><?xml version="1.0" encoding="utf-8"?>
<calcChain xmlns="http://schemas.openxmlformats.org/spreadsheetml/2006/main">
  <c r="C4" i="17" l="1"/>
  <c r="D4" i="17"/>
  <c r="E4" i="17"/>
  <c r="C5" i="17"/>
  <c r="D5" i="17"/>
  <c r="E5" i="17"/>
  <c r="E11" i="17" s="1"/>
  <c r="C7" i="17"/>
  <c r="D7" i="17"/>
  <c r="E7" i="17"/>
  <c r="C8" i="17"/>
  <c r="D8" i="17"/>
  <c r="C9" i="17"/>
  <c r="D9" i="17"/>
  <c r="E9" i="17"/>
  <c r="C11" i="17"/>
  <c r="D11" i="17"/>
  <c r="C19" i="50"/>
  <c r="D19" i="50"/>
  <c r="C20" i="50"/>
  <c r="C22" i="50"/>
  <c r="C23" i="50"/>
  <c r="C24" i="50"/>
  <c r="C26"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I-18.01</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F1" authorId="0" shapeId="0" xr:uid="{00000000-0006-0000-0100-000001000000}">
      <text>
        <r>
          <rPr>
            <b/>
            <sz val="20"/>
            <color indexed="81"/>
            <rFont val="Myriad Web Pro"/>
          </rPr>
          <t>I-18.01</t>
        </r>
      </text>
    </comment>
  </commentList>
</comments>
</file>

<file path=xl/sharedStrings.xml><?xml version="1.0" encoding="utf-8"?>
<sst xmlns="http://schemas.openxmlformats.org/spreadsheetml/2006/main" count="46" uniqueCount="31">
  <si>
    <t>(a)</t>
  </si>
  <si>
    <t>(b)</t>
  </si>
  <si>
    <t>Year 1</t>
  </si>
  <si>
    <t>Year 2</t>
  </si>
  <si>
    <t>Year 3</t>
  </si>
  <si>
    <t>Feed</t>
  </si>
  <si>
    <t>Land lease</t>
  </si>
  <si>
    <t>Cow depreciation</t>
  </si>
  <si>
    <t>Revenues from sale of calves</t>
  </si>
  <si>
    <t>Bull depreciation (1 bull per 30 cows)</t>
  </si>
  <si>
    <t>Grosbeck Cattle Company has gathered the following information about operations for the past three years.  Mathew Grosbeck has been expanding herd size and is frustrated that profits have not shown consistent growth.</t>
  </si>
  <si>
    <t>Operating income</t>
  </si>
  <si>
    <t>(c)</t>
  </si>
  <si>
    <t>(d)</t>
  </si>
  <si>
    <t>Cow herd size</t>
  </si>
  <si>
    <t>How do the "step" costs explain the struggle to achieve consistent growth in profits?  What strategy should Mathew undertake to maximize profit potential for his operation?</t>
  </si>
  <si>
    <t>Medications/vaccinations</t>
  </si>
  <si>
    <t>Labor (1 cowboy per 120 cows)</t>
  </si>
  <si>
    <t>How much is the per-cow contribution margin?</t>
  </si>
  <si>
    <t>Assuming Mathew's land will support a herd of 240 cows, project anticipated profits.   Why is the profit more than twice as much as the amount that is earned on a herd size of 120 cows?</t>
  </si>
  <si>
    <t>Per Unit Cost</t>
  </si>
  <si>
    <t>Variable Costs</t>
  </si>
  <si>
    <t>Fixed Costs (not step)</t>
  </si>
  <si>
    <t>Per Unit Cost
(@ 120 cows)</t>
  </si>
  <si>
    <t>Per Unit Cost
(@ 140 cows)</t>
  </si>
  <si>
    <t>Per Unit Cost
(@ 180 cows)</t>
  </si>
  <si>
    <t>Fixed Costs (step)</t>
  </si>
  <si>
    <t xml:space="preserve">Determine which costs are variable, fixed, and "step" fixed.  Complete the "per unit" cost table on the preprinted worksheet. </t>
  </si>
  <si>
    <t>Average revenue per cow</t>
  </si>
  <si>
    <t>Contribution margin per cow</t>
  </si>
  <si>
    <t xml:space="preserve">Variable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</si>
</sst>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quot;$&quot;#,##0.00"/>
    <numFmt numFmtId="166" formatCode="&quot;$&quot;#,##0.000_);[Red]\(&quot;$&quot;#,##0.000\)"/>
  </numFmts>
  <fonts count="36">
    <font>
      <sz val="10"/>
      <name val="Arial"/>
    </font>
    <font>
      <sz val="10"/>
      <name val="Arial"/>
    </font>
    <font>
      <sz val="8"/>
      <name val="Arial"/>
    </font>
    <font>
      <sz val="12"/>
      <color indexed="12"/>
      <name val="Arial"/>
    </font>
    <font>
      <sz val="10"/>
      <name val="Myriad Web Pro"/>
    </font>
    <font>
      <sz val="11"/>
      <color indexed="8"/>
      <name val="Calibri"/>
      <family val="2"/>
    </font>
    <font>
      <sz val="11"/>
      <color indexed="9"/>
      <name val="Calibri"/>
      <family val="2"/>
    </font>
    <font>
      <sz val="11"/>
      <color indexed="20"/>
      <name val="Calibri"/>
      <family val="2"/>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color indexed="81"/>
      <name val="Myriad Web Pro"/>
    </font>
    <font>
      <sz val="10"/>
      <name val="Calibri"/>
      <family val="2"/>
      <scheme val="minor"/>
    </font>
    <font>
      <b/>
      <sz val="10"/>
      <color indexed="9"/>
      <name val="Calibri"/>
      <family val="2"/>
      <scheme val="minor"/>
    </font>
    <font>
      <b/>
      <sz val="20"/>
      <color rgb="FF000000"/>
      <name val="Myriad Web Pro"/>
    </font>
    <font>
      <sz val="8"/>
      <color rgb="FF000000"/>
      <name val="Tahoma"/>
      <family val="2"/>
    </font>
    <font>
      <u/>
      <sz val="10"/>
      <name val="Calibri"/>
      <family val="2"/>
      <scheme val="minor"/>
    </font>
    <font>
      <u val="singleAccounting"/>
      <sz val="10"/>
      <name val="Calibri"/>
      <family val="2"/>
      <scheme val="minor"/>
    </font>
    <font>
      <u val="doubleAccounting"/>
      <sz val="10"/>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
      <patternFill patternType="solid">
        <fgColor indexed="48"/>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s>
  <cellStyleXfs count="6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0" applyNumberFormat="0" applyBorder="0" applyAlignment="0"/>
    <xf numFmtId="0" fontId="4"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4" fillId="24" borderId="3">
      <alignment horizontal="right" vertical="center" wrapText="1"/>
    </xf>
    <xf numFmtId="0" fontId="13" fillId="24" borderId="4">
      <alignment horizontal="left" vertical="center" wrapText="1"/>
    </xf>
    <xf numFmtId="0" fontId="13" fillId="24" borderId="0">
      <alignment horizontal="left" vertical="center" wrapText="1" indent="1"/>
    </xf>
    <xf numFmtId="3" fontId="14" fillId="24" borderId="5" applyNumberFormat="0" applyFont="0" applyAlignment="0">
      <alignment horizontal="center" vertical="center" wrapText="1"/>
    </xf>
    <xf numFmtId="16" fontId="4" fillId="24" borderId="0">
      <alignment horizontal="center" vertical="center" wrapText="1"/>
    </xf>
    <xf numFmtId="0" fontId="15"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6" fillId="4"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164" fontId="21" fillId="26" borderId="10" applyNumberFormat="0" applyFont="0" applyFill="0" applyAlignment="0">
      <alignment horizontal="left" vertical="center" wrapText="1"/>
    </xf>
    <xf numFmtId="164" fontId="4" fillId="0" borderId="10" applyNumberFormat="0" applyFont="0" applyFill="0" applyAlignment="0">
      <alignment horizontal="center" vertical="center" wrapText="1"/>
    </xf>
    <xf numFmtId="164" fontId="4"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4" fillId="26" borderId="13" applyNumberFormat="0" applyBorder="0" applyAlignment="0">
      <alignment horizontal="left" vertical="center" wrapText="1"/>
    </xf>
    <xf numFmtId="0" fontId="22" fillId="0" borderId="14" applyNumberFormat="0" applyFill="0" applyAlignment="0" applyProtection="0"/>
    <xf numFmtId="0" fontId="23" fillId="29" borderId="0" applyNumberFormat="0" applyBorder="0" applyAlignment="0" applyProtection="0"/>
    <xf numFmtId="0" fontId="1" fillId="30" borderId="15" applyNumberFormat="0" applyFont="0" applyAlignment="0" applyProtection="0"/>
    <xf numFmtId="0" fontId="24" fillId="22" borderId="16" applyNumberFormat="0" applyAlignment="0" applyProtection="0"/>
    <xf numFmtId="0" fontId="4" fillId="24" borderId="0" applyFill="0">
      <alignment horizontal="justify" vertical="top" wrapText="1"/>
    </xf>
    <xf numFmtId="0" fontId="13" fillId="0" borderId="0">
      <alignment horizontal="justify" vertical="top" wrapText="1"/>
    </xf>
    <xf numFmtId="0" fontId="21" fillId="0" borderId="0">
      <alignment horizontal="left" vertical="center" wrapText="1"/>
    </xf>
    <xf numFmtId="0" fontId="25" fillId="0" borderId="0" applyNumberFormat="0" applyFill="0" applyBorder="0" applyAlignment="0" applyProtection="0"/>
    <xf numFmtId="0" fontId="26" fillId="0" borderId="17" applyNumberFormat="0" applyFill="0" applyAlignment="0" applyProtection="0"/>
    <xf numFmtId="0" fontId="4" fillId="31" borderId="0" applyNumberFormat="0" applyAlignment="0">
      <alignment vertical="center"/>
    </xf>
    <xf numFmtId="0" fontId="9" fillId="32" borderId="0" applyNumberFormat="0" applyAlignment="0"/>
    <xf numFmtId="0" fontId="27" fillId="0" borderId="0" applyNumberFormat="0" applyFill="0" applyBorder="0" applyAlignment="0" applyProtection="0"/>
  </cellStyleXfs>
  <cellXfs count="40">
    <xf numFmtId="0" fontId="0" fillId="0" borderId="0" xfId="0"/>
    <xf numFmtId="0" fontId="29" fillId="0" borderId="0" xfId="56" applyFont="1" applyFill="1">
      <alignment horizontal="justify" vertical="top" wrapText="1"/>
    </xf>
    <xf numFmtId="0" fontId="29" fillId="0" borderId="0" xfId="0" applyFont="1"/>
    <xf numFmtId="0" fontId="29" fillId="0" borderId="0" xfId="0" applyFont="1" applyAlignment="1">
      <alignment horizontal="left" vertical="center" wrapText="1"/>
    </xf>
    <xf numFmtId="0" fontId="30" fillId="32" borderId="0" xfId="0" applyFont="1" applyFill="1" applyAlignment="1">
      <alignment horizontal="left" vertical="center" wrapText="1"/>
    </xf>
    <xf numFmtId="0" fontId="30" fillId="32"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vertical="center"/>
    </xf>
    <xf numFmtId="0" fontId="29" fillId="31" borderId="0" xfId="0" applyFont="1" applyFill="1" applyAlignment="1">
      <alignment horizontal="left" vertical="center" wrapText="1"/>
    </xf>
    <xf numFmtId="0" fontId="29" fillId="31" borderId="0" xfId="0" applyFont="1" applyFill="1" applyAlignment="1">
      <alignment horizontal="center" vertical="center" wrapText="1"/>
    </xf>
    <xf numFmtId="0" fontId="29" fillId="33" borderId="0" xfId="0" applyFont="1" applyFill="1" applyAlignment="1">
      <alignment horizontal="left" vertical="center" wrapText="1"/>
    </xf>
    <xf numFmtId="42" fontId="29" fillId="33" borderId="0" xfId="0" applyNumberFormat="1" applyFont="1" applyFill="1" applyAlignment="1">
      <alignment vertical="center" wrapText="1"/>
    </xf>
    <xf numFmtId="42" fontId="29" fillId="0" borderId="0" xfId="0" applyNumberFormat="1" applyFont="1" applyAlignment="1">
      <alignment vertical="center" wrapText="1"/>
    </xf>
    <xf numFmtId="41" fontId="29" fillId="33" borderId="0" xfId="0" applyNumberFormat="1" applyFont="1" applyFill="1" applyAlignment="1">
      <alignment vertical="center" wrapText="1"/>
    </xf>
    <xf numFmtId="41" fontId="29" fillId="0" borderId="0" xfId="0" applyNumberFormat="1" applyFont="1" applyAlignment="1">
      <alignment vertical="center" wrapText="1"/>
    </xf>
    <xf numFmtId="41" fontId="30" fillId="32" borderId="0" xfId="0" applyNumberFormat="1" applyFont="1" applyFill="1" applyAlignment="1">
      <alignment vertical="center" wrapText="1"/>
    </xf>
    <xf numFmtId="0" fontId="29" fillId="0" borderId="0" xfId="0" applyFont="1" applyAlignment="1">
      <alignment horizontal="left" vertical="top" wrapText="1"/>
    </xf>
    <xf numFmtId="0" fontId="29" fillId="0" borderId="0" xfId="0" applyFont="1" applyAlignment="1">
      <alignment horizontal="center" vertical="top" wrapText="1"/>
    </xf>
    <xf numFmtId="0" fontId="29" fillId="0" borderId="0" xfId="0" applyFont="1" applyAlignment="1">
      <alignment vertical="top"/>
    </xf>
    <xf numFmtId="0" fontId="29" fillId="0" borderId="18" xfId="0" applyFont="1" applyFill="1" applyBorder="1" applyAlignment="1">
      <alignment horizontal="center" wrapText="1"/>
    </xf>
    <xf numFmtId="0" fontId="29" fillId="0" borderId="0" xfId="0" applyFont="1" applyFill="1" applyBorder="1" applyAlignment="1">
      <alignment horizontal="center" wrapText="1"/>
    </xf>
    <xf numFmtId="0" fontId="29" fillId="0" borderId="0" xfId="0" applyFont="1" applyFill="1" applyAlignment="1">
      <alignment horizontal="center" wrapText="1"/>
    </xf>
    <xf numFmtId="0" fontId="29" fillId="0" borderId="0" xfId="0" applyFont="1" applyAlignment="1">
      <alignment horizontal="center" vertical="top" wrapText="1"/>
    </xf>
    <xf numFmtId="0" fontId="29" fillId="0" borderId="0" xfId="0" applyFont="1" applyAlignment="1"/>
    <xf numFmtId="0" fontId="29" fillId="0" borderId="0" xfId="0" applyFont="1" applyFill="1" applyAlignment="1">
      <alignment vertical="center"/>
    </xf>
    <xf numFmtId="165" fontId="29" fillId="0" borderId="0" xfId="0" applyNumberFormat="1" applyFont="1" applyFill="1" applyAlignment="1">
      <alignment horizontal="right" vertical="center" wrapText="1" indent="2"/>
    </xf>
    <xf numFmtId="0" fontId="33" fillId="0" borderId="0" xfId="0" applyFont="1" applyFill="1" applyAlignment="1">
      <alignment horizontal="center" vertical="center" wrapText="1"/>
    </xf>
    <xf numFmtId="43" fontId="34" fillId="0" borderId="0" xfId="0" applyNumberFormat="1" applyFont="1" applyFill="1" applyAlignment="1">
      <alignment vertical="center"/>
    </xf>
    <xf numFmtId="4" fontId="29" fillId="0" borderId="0" xfId="0" applyNumberFormat="1" applyFont="1" applyFill="1" applyAlignment="1">
      <alignment horizontal="right" vertical="center" wrapText="1" indent="2"/>
    </xf>
    <xf numFmtId="166" fontId="29" fillId="0" borderId="0" xfId="0" applyNumberFormat="1" applyFont="1" applyFill="1" applyAlignment="1">
      <alignment vertical="center" wrapText="1"/>
    </xf>
    <xf numFmtId="4" fontId="29" fillId="0" borderId="0" xfId="0" applyNumberFormat="1" applyFont="1" applyFill="1" applyAlignment="1">
      <alignment horizontal="right" vertical="center" indent="2"/>
    </xf>
    <xf numFmtId="165" fontId="29" fillId="0" borderId="0" xfId="0" applyNumberFormat="1" applyFont="1" applyFill="1" applyAlignment="1">
      <alignment horizontal="center" vertical="center" wrapText="1"/>
    </xf>
    <xf numFmtId="44" fontId="29" fillId="0" borderId="0" xfId="0" applyNumberFormat="1" applyFont="1" applyFill="1" applyAlignment="1">
      <alignment vertical="center"/>
    </xf>
    <xf numFmtId="0" fontId="29" fillId="0" borderId="0" xfId="0" applyFont="1" applyFill="1"/>
    <xf numFmtId="42" fontId="35" fillId="0" borderId="0" xfId="0" applyNumberFormat="1" applyFont="1"/>
    <xf numFmtId="42" fontId="29" fillId="0" borderId="0" xfId="0" applyNumberFormat="1" applyFont="1" applyFill="1" applyAlignment="1">
      <alignment horizontal="right" vertical="center" wrapText="1" indent="2"/>
    </xf>
    <xf numFmtId="41" fontId="34" fillId="0" borderId="0" xfId="0" applyNumberFormat="1" applyFont="1" applyFill="1" applyAlignment="1">
      <alignment horizontal="right" vertical="center" wrapText="1" indent="2"/>
    </xf>
    <xf numFmtId="42" fontId="35" fillId="0" borderId="0" xfId="0" applyNumberFormat="1" applyFont="1" applyFill="1" applyAlignment="1">
      <alignment horizontal="right" vertical="center" wrapText="1" indent="2"/>
    </xf>
    <xf numFmtId="0" fontId="29" fillId="0" borderId="0" xfId="0" applyFont="1" applyAlignment="1">
      <alignment horizontal="left" vertical="top" wrapText="1"/>
    </xf>
    <xf numFmtId="0" fontId="29" fillId="0" borderId="0" xfId="0" applyFont="1" applyAlignment="1">
      <alignment horizontal="center" vertical="center" wrapText="1"/>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DCDDE3"/>
      <rgbColor rgb="00CCFFFF"/>
      <rgbColor rgb="00CCFFCC"/>
      <rgbColor rgb="00FFFF99"/>
      <rgbColor rgb="002C3B62"/>
      <rgbColor rgb="00FF99CC"/>
      <rgbColor rgb="00CC99FF"/>
      <rgbColor rgb="00FFCC99"/>
      <rgbColor rgb="00F0EDF0"/>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H17"/>
  <sheetViews>
    <sheetView showGridLines="0" tabSelected="1" zoomScaleNormal="100" workbookViewId="0">
      <selection sqref="A1:F1"/>
    </sheetView>
  </sheetViews>
  <sheetFormatPr baseColWidth="10" defaultColWidth="8.83203125" defaultRowHeight="14"/>
  <cols>
    <col min="1" max="1" width="4.5" style="2" customWidth="1"/>
    <col min="2" max="2" width="29.33203125" style="2" customWidth="1"/>
    <col min="3" max="5" width="13.83203125" style="2" customWidth="1"/>
    <col min="6" max="6" width="4.6640625" style="2" customWidth="1"/>
    <col min="7" max="7" width="0.5" style="2" customWidth="1"/>
    <col min="8" max="8" width="14.6640625" style="2" customWidth="1"/>
    <col min="9" max="16384" width="8.83203125" style="2"/>
  </cols>
  <sheetData>
    <row r="1" spans="1:8" ht="64" customHeight="1">
      <c r="A1" s="1" t="s">
        <v>10</v>
      </c>
      <c r="B1" s="1"/>
      <c r="C1" s="1"/>
      <c r="D1" s="1"/>
      <c r="E1" s="1"/>
      <c r="F1" s="1"/>
    </row>
    <row r="2" spans="1:8" s="7" customFormat="1" ht="24.75" customHeight="1">
      <c r="A2" s="3"/>
      <c r="B2" s="4"/>
      <c r="C2" s="5" t="s">
        <v>2</v>
      </c>
      <c r="D2" s="5" t="s">
        <v>3</v>
      </c>
      <c r="E2" s="5" t="s">
        <v>4</v>
      </c>
      <c r="F2" s="6"/>
    </row>
    <row r="3" spans="1:8" s="7" customFormat="1" ht="18" customHeight="1">
      <c r="A3" s="3"/>
      <c r="B3" s="8" t="s">
        <v>14</v>
      </c>
      <c r="C3" s="9">
        <v>120</v>
      </c>
      <c r="D3" s="9">
        <v>140</v>
      </c>
      <c r="E3" s="9">
        <v>180</v>
      </c>
      <c r="F3" s="3"/>
      <c r="H3" s="6"/>
    </row>
    <row r="4" spans="1:8" s="7" customFormat="1" ht="18" customHeight="1">
      <c r="A4" s="3"/>
      <c r="B4" s="10" t="s">
        <v>8</v>
      </c>
      <c r="C4" s="11">
        <f>C3*850</f>
        <v>102000</v>
      </c>
      <c r="D4" s="11">
        <f>D3*850</f>
        <v>119000</v>
      </c>
      <c r="E4" s="11">
        <f>E3*850</f>
        <v>153000</v>
      </c>
      <c r="F4" s="3"/>
      <c r="H4" s="12"/>
    </row>
    <row r="5" spans="1:8" s="7" customFormat="1" ht="18" customHeight="1">
      <c r="A5" s="3"/>
      <c r="B5" s="10" t="s">
        <v>5</v>
      </c>
      <c r="C5" s="13">
        <f>C3*150</f>
        <v>18000</v>
      </c>
      <c r="D5" s="13">
        <f>D3*150</f>
        <v>21000</v>
      </c>
      <c r="E5" s="13">
        <f>E3*150</f>
        <v>27000</v>
      </c>
      <c r="F5" s="3"/>
      <c r="H5" s="14"/>
    </row>
    <row r="6" spans="1:8" s="7" customFormat="1" ht="18" customHeight="1">
      <c r="A6" s="3"/>
      <c r="B6" s="10" t="s">
        <v>17</v>
      </c>
      <c r="C6" s="13">
        <v>24000</v>
      </c>
      <c r="D6" s="13">
        <v>48000</v>
      </c>
      <c r="E6" s="13">
        <v>48000</v>
      </c>
      <c r="F6" s="3"/>
      <c r="H6" s="14"/>
    </row>
    <row r="7" spans="1:8" s="7" customFormat="1" ht="18" customHeight="1">
      <c r="A7" s="3"/>
      <c r="B7" s="10" t="s">
        <v>7</v>
      </c>
      <c r="C7" s="13">
        <f>C3*125</f>
        <v>15000</v>
      </c>
      <c r="D7" s="13">
        <f>D3*125</f>
        <v>17500</v>
      </c>
      <c r="E7" s="13">
        <f>E3*125</f>
        <v>22500</v>
      </c>
      <c r="F7" s="3"/>
      <c r="H7" s="14"/>
    </row>
    <row r="8" spans="1:8" s="7" customFormat="1" ht="18" customHeight="1">
      <c r="A8" s="3"/>
      <c r="B8" s="10" t="s">
        <v>9</v>
      </c>
      <c r="C8" s="13">
        <f>2500*4/6</f>
        <v>1666.6666666666667</v>
      </c>
      <c r="D8" s="13">
        <f>2500*5/6</f>
        <v>2083.3333333333335</v>
      </c>
      <c r="E8" s="13">
        <v>2500</v>
      </c>
      <c r="F8" s="3"/>
      <c r="H8" s="14"/>
    </row>
    <row r="9" spans="1:8" s="7" customFormat="1" ht="18" customHeight="1">
      <c r="A9" s="3"/>
      <c r="B9" s="10" t="s">
        <v>16</v>
      </c>
      <c r="C9" s="13">
        <f>C3*25</f>
        <v>3000</v>
      </c>
      <c r="D9" s="13">
        <f>D3*25</f>
        <v>3500</v>
      </c>
      <c r="E9" s="13">
        <f>E3*25</f>
        <v>4500</v>
      </c>
      <c r="F9" s="3"/>
      <c r="H9" s="14"/>
    </row>
    <row r="10" spans="1:8" s="7" customFormat="1" ht="18" customHeight="1">
      <c r="A10" s="3"/>
      <c r="B10" s="10" t="s">
        <v>6</v>
      </c>
      <c r="C10" s="13">
        <v>10000</v>
      </c>
      <c r="D10" s="13">
        <v>10000</v>
      </c>
      <c r="E10" s="13">
        <v>10000</v>
      </c>
      <c r="F10" s="3"/>
      <c r="H10" s="14"/>
    </row>
    <row r="11" spans="1:8" s="7" customFormat="1" ht="18" customHeight="1">
      <c r="A11" s="3"/>
      <c r="B11" s="10" t="s">
        <v>11</v>
      </c>
      <c r="C11" s="13">
        <f>C4-C5-C6-C7-C8-C9-C10</f>
        <v>30333.333333333336</v>
      </c>
      <c r="D11" s="13">
        <f>D4-D5-D6-D7-D8-D9-D10</f>
        <v>16916.666666666668</v>
      </c>
      <c r="E11" s="13">
        <f>E4-E5-E6-E7-E8-E9-E10</f>
        <v>38500</v>
      </c>
      <c r="F11" s="3"/>
      <c r="H11" s="14"/>
    </row>
    <row r="12" spans="1:8" s="7" customFormat="1" ht="7" customHeight="1">
      <c r="A12" s="3"/>
      <c r="B12" s="4"/>
      <c r="C12" s="15"/>
      <c r="D12" s="15"/>
      <c r="E12" s="15"/>
      <c r="F12" s="3"/>
      <c r="H12" s="14"/>
    </row>
    <row r="13" spans="1:8" ht="18" customHeight="1">
      <c r="A13" s="16"/>
      <c r="B13" s="16"/>
      <c r="C13" s="17"/>
      <c r="D13" s="17"/>
      <c r="E13" s="17"/>
      <c r="F13" s="16"/>
    </row>
    <row r="14" spans="1:8" s="18" customFormat="1" ht="51" customHeight="1">
      <c r="A14" s="16" t="s">
        <v>0</v>
      </c>
      <c r="B14" s="1" t="s">
        <v>27</v>
      </c>
      <c r="C14" s="1"/>
      <c r="D14" s="1"/>
      <c r="E14" s="1"/>
      <c r="F14" s="1"/>
    </row>
    <row r="15" spans="1:8" s="18" customFormat="1" ht="51" customHeight="1">
      <c r="A15" s="16" t="s">
        <v>1</v>
      </c>
      <c r="B15" s="1" t="s">
        <v>18</v>
      </c>
      <c r="C15" s="1"/>
      <c r="D15" s="1"/>
      <c r="E15" s="1"/>
      <c r="F15" s="1"/>
    </row>
    <row r="16" spans="1:8" s="18" customFormat="1" ht="51" customHeight="1">
      <c r="A16" s="16" t="s">
        <v>12</v>
      </c>
      <c r="B16" s="1" t="s">
        <v>15</v>
      </c>
      <c r="C16" s="1"/>
      <c r="D16" s="1"/>
      <c r="E16" s="1"/>
      <c r="F16" s="1"/>
    </row>
    <row r="17" spans="1:6" s="18" customFormat="1" ht="51.75" customHeight="1">
      <c r="A17" s="16" t="s">
        <v>13</v>
      </c>
      <c r="B17" s="1" t="s">
        <v>19</v>
      </c>
      <c r="C17" s="1"/>
      <c r="D17" s="1"/>
      <c r="E17" s="1"/>
      <c r="F17" s="1"/>
    </row>
  </sheetData>
  <mergeCells count="5">
    <mergeCell ref="B17:F17"/>
    <mergeCell ref="B15:F15"/>
    <mergeCell ref="B16:F16"/>
    <mergeCell ref="A1:F1"/>
    <mergeCell ref="B14:F14"/>
  </mergeCells>
  <phoneticPr fontId="2" type="noConversion"/>
  <pageMargins left="0.75" right="0.75" top="1.75" bottom="1" header="0.75" footer="0.5"/>
  <pageSetup orientation="portrait"/>
  <headerFooter alignWithMargins="0">
    <oddHeader>&amp;L&amp;"Arial,Bold"&amp;20 &amp;R&amp;"Myriad Web Pro,Bold"&amp;20I-18.01</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I27"/>
  <sheetViews>
    <sheetView zoomScaleNormal="100" workbookViewId="0"/>
  </sheetViews>
  <sheetFormatPr baseColWidth="10" defaultColWidth="8.83203125" defaultRowHeight="14"/>
  <cols>
    <col min="1" max="1" width="4.83203125" style="2" customWidth="1"/>
    <col min="2" max="2" width="31" style="2" customWidth="1"/>
    <col min="3" max="3" width="1.6640625" style="2" customWidth="1"/>
    <col min="4" max="4" width="13.6640625" style="2" customWidth="1"/>
    <col min="5" max="5" width="1.6640625" style="2" customWidth="1"/>
    <col min="6" max="6" width="13.6640625" style="2" customWidth="1"/>
    <col min="7" max="7" width="1.6640625" style="2" customWidth="1"/>
    <col min="8" max="8" width="14" style="2" customWidth="1"/>
    <col min="9" max="9" width="1.33203125" style="2" customWidth="1"/>
    <col min="10" max="16384" width="8.83203125" style="2"/>
  </cols>
  <sheetData>
    <row r="1" spans="1:9" s="23" customFormat="1" ht="30" customHeight="1">
      <c r="A1" s="18" t="s">
        <v>0</v>
      </c>
      <c r="B1" s="19" t="s">
        <v>21</v>
      </c>
      <c r="C1" s="20"/>
      <c r="D1" s="19" t="s">
        <v>20</v>
      </c>
      <c r="E1" s="21"/>
      <c r="F1" s="22"/>
      <c r="G1" s="22"/>
      <c r="H1" s="22"/>
    </row>
    <row r="2" spans="1:9" s="7" customFormat="1" ht="16.5" customHeight="1">
      <c r="A2" s="24"/>
      <c r="B2" s="3"/>
      <c r="C2" s="3"/>
      <c r="D2" s="25"/>
      <c r="E2" s="26"/>
      <c r="F2" s="27"/>
      <c r="G2" s="24"/>
    </row>
    <row r="3" spans="1:9" s="7" customFormat="1" ht="16.5" customHeight="1">
      <c r="A3" s="24"/>
      <c r="B3" s="3"/>
      <c r="C3" s="3"/>
      <c r="D3" s="28"/>
      <c r="E3" s="29"/>
      <c r="F3" s="29"/>
      <c r="G3" s="24"/>
    </row>
    <row r="4" spans="1:9" s="7" customFormat="1" ht="16.5" customHeight="1">
      <c r="A4" s="24"/>
      <c r="B4" s="3"/>
      <c r="C4" s="3"/>
      <c r="D4" s="30"/>
      <c r="E4" s="31"/>
      <c r="F4" s="32"/>
      <c r="G4" s="24"/>
    </row>
    <row r="5" spans="1:9" ht="15.75" customHeight="1">
      <c r="A5" s="33"/>
      <c r="B5" s="33"/>
      <c r="C5" s="33"/>
      <c r="D5" s="33"/>
      <c r="E5" s="33"/>
      <c r="F5" s="33"/>
      <c r="G5" s="33"/>
      <c r="I5" s="34"/>
    </row>
    <row r="6" spans="1:9" s="23" customFormat="1" ht="59.25" customHeight="1">
      <c r="B6" s="19" t="s">
        <v>22</v>
      </c>
      <c r="D6" s="19" t="s">
        <v>23</v>
      </c>
      <c r="F6" s="19" t="s">
        <v>24</v>
      </c>
      <c r="H6" s="19" t="s">
        <v>25</v>
      </c>
    </row>
    <row r="7" spans="1:9" ht="16.5" customHeight="1">
      <c r="B7" s="3"/>
      <c r="D7" s="25"/>
      <c r="E7" s="25"/>
      <c r="F7" s="25"/>
      <c r="G7" s="25"/>
      <c r="H7" s="25"/>
    </row>
    <row r="8" spans="1:9" ht="15.75" customHeight="1"/>
    <row r="9" spans="1:9" s="23" customFormat="1" ht="59.25" customHeight="1">
      <c r="B9" s="19" t="s">
        <v>26</v>
      </c>
      <c r="D9" s="19" t="s">
        <v>23</v>
      </c>
      <c r="F9" s="19" t="s">
        <v>24</v>
      </c>
      <c r="H9" s="19" t="s">
        <v>25</v>
      </c>
    </row>
    <row r="10" spans="1:9" ht="16.5" customHeight="1">
      <c r="B10" s="3"/>
      <c r="D10" s="25"/>
      <c r="E10" s="25"/>
      <c r="F10" s="25"/>
      <c r="G10" s="25"/>
      <c r="H10" s="25"/>
    </row>
    <row r="11" spans="1:9" ht="16.5" customHeight="1">
      <c r="B11" s="3"/>
      <c r="D11" s="25"/>
      <c r="F11" s="25"/>
      <c r="H11" s="25"/>
    </row>
    <row r="12" spans="1:9" ht="18" customHeight="1"/>
    <row r="13" spans="1:9" ht="16.5" customHeight="1">
      <c r="A13" s="7" t="s">
        <v>1</v>
      </c>
      <c r="B13" s="3" t="s">
        <v>28</v>
      </c>
      <c r="D13" s="35">
        <v>0</v>
      </c>
    </row>
    <row r="14" spans="1:9" ht="16.5" customHeight="1">
      <c r="B14" s="3" t="s">
        <v>30</v>
      </c>
      <c r="D14" s="36">
        <v>0</v>
      </c>
    </row>
    <row r="15" spans="1:9" ht="16.5" customHeight="1">
      <c r="B15" s="3" t="s">
        <v>29</v>
      </c>
      <c r="D15" s="37">
        <v>0</v>
      </c>
    </row>
    <row r="16" spans="1:9" ht="18" customHeight="1"/>
    <row r="17" spans="1:8" s="18" customFormat="1" ht="77.25" customHeight="1">
      <c r="A17" s="18" t="s">
        <v>12</v>
      </c>
      <c r="B17" s="38"/>
      <c r="C17" s="38"/>
      <c r="D17" s="38"/>
      <c r="E17" s="38"/>
      <c r="F17" s="38"/>
      <c r="G17" s="38"/>
      <c r="H17" s="38"/>
    </row>
    <row r="18" spans="1:8" ht="18" customHeight="1"/>
    <row r="19" spans="1:8" ht="16.5" customHeight="1">
      <c r="A19" s="7" t="s">
        <v>13</v>
      </c>
      <c r="B19" s="3" t="s">
        <v>8</v>
      </c>
      <c r="C19" s="12" t="e">
        <f>#REF!*850</f>
        <v>#REF!</v>
      </c>
      <c r="D19" s="12">
        <f>240*850</f>
        <v>204000</v>
      </c>
    </row>
    <row r="20" spans="1:8" ht="16.5" customHeight="1">
      <c r="B20" s="3" t="s">
        <v>5</v>
      </c>
      <c r="C20" s="14" t="e">
        <f>#REF!*150</f>
        <v>#REF!</v>
      </c>
      <c r="D20" s="14"/>
    </row>
    <row r="21" spans="1:8" ht="16.5" customHeight="1">
      <c r="B21" s="3" t="s">
        <v>17</v>
      </c>
      <c r="C21" s="14">
        <v>24000</v>
      </c>
      <c r="D21" s="14"/>
    </row>
    <row r="22" spans="1:8" ht="16.5" customHeight="1">
      <c r="B22" s="3" t="s">
        <v>7</v>
      </c>
      <c r="C22" s="14" t="e">
        <f>#REF!*125</f>
        <v>#REF!</v>
      </c>
      <c r="D22" s="14"/>
    </row>
    <row r="23" spans="1:8" ht="16.5" customHeight="1">
      <c r="B23" s="3" t="s">
        <v>9</v>
      </c>
      <c r="C23" s="14">
        <f>2500*4/6</f>
        <v>1666.6666666666667</v>
      </c>
      <c r="D23" s="14"/>
    </row>
    <row r="24" spans="1:8" ht="16.5" customHeight="1">
      <c r="B24" s="3" t="s">
        <v>16</v>
      </c>
      <c r="C24" s="14" t="e">
        <f>#REF!*25</f>
        <v>#REF!</v>
      </c>
      <c r="D24" s="14"/>
      <c r="F24" s="39"/>
      <c r="G24" s="39"/>
      <c r="H24" s="39"/>
    </row>
    <row r="25" spans="1:8" ht="16.5" customHeight="1">
      <c r="B25" s="3" t="s">
        <v>6</v>
      </c>
      <c r="C25" s="14">
        <v>10000</v>
      </c>
      <c r="D25" s="14"/>
      <c r="F25" s="39"/>
      <c r="G25" s="39"/>
      <c r="H25" s="39"/>
    </row>
    <row r="26" spans="1:8" ht="16.5" customHeight="1">
      <c r="B26" s="3" t="s">
        <v>11</v>
      </c>
      <c r="C26" s="14" t="e">
        <f>C19-C20-C21-C22-C23-C24-C25</f>
        <v>#REF!</v>
      </c>
      <c r="D26" s="14"/>
      <c r="F26" s="39"/>
      <c r="G26" s="39"/>
      <c r="H26" s="39"/>
    </row>
    <row r="27" spans="1:8" ht="12.75" customHeight="1"/>
  </sheetData>
  <mergeCells count="3">
    <mergeCell ref="B17:H17"/>
    <mergeCell ref="F1:H1"/>
    <mergeCell ref="F24:H26"/>
  </mergeCells>
  <phoneticPr fontId="2" type="noConversion"/>
  <pageMargins left="0.75" right="0.75" top="1.75" bottom="1" header="0.75" footer="0.5"/>
  <pageSetup orientation="portrait"/>
  <headerFooter alignWithMargins="0">
    <oddHeader>&amp;L&amp;"Myriad Web Pro,Bold"&amp;12Name:
Date:                            Section: &amp;R&amp;"Myriad Web Pro,Bold"&amp;20I-18.01</oddHeader>
  </headerFooter>
  <ignoredErrors>
    <ignoredError sqref="C19:C26" evalError="1"/>
  </ignoredErrors>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2013-06-27T14:54:54Z</cp:lastPrinted>
  <dcterms:created xsi:type="dcterms:W3CDTF">2007-01-29T16:43:50Z</dcterms:created>
  <dcterms:modified xsi:type="dcterms:W3CDTF">2020-05-27T18:14:07Z</dcterms:modified>
</cp:coreProperties>
</file>