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codeName="ThisWorkbook" defaultThemeVersion="166925"/>
  <mc:AlternateContent xmlns:mc="http://schemas.openxmlformats.org/markup-compatibility/2006">
    <mc:Choice Requires="x15">
      <x15ac:absPath xmlns:x15ac="http://schemas.microsoft.com/office/spreadsheetml/2010/11/ac" url="/Users/larrywalther/Documents/Excel/Chapter20/xlsx/"/>
    </mc:Choice>
  </mc:AlternateContent>
  <xr:revisionPtr revIDLastSave="0" documentId="13_ncr:1_{FA4D4DBF-459F-5541-A6DB-FAE98D54900C}" xr6:coauthVersionLast="36" xr6:coauthVersionMax="36" xr10:uidLastSave="{00000000-0000-0000-0000-000000000000}"/>
  <bookViews>
    <workbookView xWindow="3480" yWindow="1660" windowWidth="14120" windowHeight="11340" xr2:uid="{00000000-000D-0000-FFFF-FFFF00000000}"/>
  </bookViews>
  <sheets>
    <sheet name="Problem" sheetId="42" r:id="rId1"/>
    <sheet name="Worksheet" sheetId="43" r:id="rId2"/>
  </sheets>
  <definedNames>
    <definedName name="Kaizen" localSheetId="0">Problem!#REF!</definedName>
    <definedName name="Kaizen" localSheetId="1">Worksheet!#REF!</definedName>
    <definedName name="Kanban" localSheetId="0">Problem!#REF!</definedName>
    <definedName name="Kanban" localSheetId="1">Worksheet!#REF!</definedName>
  </definedNames>
  <calcPr calcId="181029"/>
</workbook>
</file>

<file path=xl/calcChain.xml><?xml version="1.0" encoding="utf-8"?>
<calcChain xmlns="http://schemas.openxmlformats.org/spreadsheetml/2006/main">
  <c r="E6" i="42" l="1"/>
  <c r="E8" i="42" s="1"/>
  <c r="E10" i="42" s="1"/>
  <c r="E7" i="42"/>
  <c r="F6" i="42"/>
  <c r="F7" i="42"/>
  <c r="F8" i="42" s="1"/>
  <c r="F10" i="42" s="1"/>
  <c r="G6" i="42"/>
  <c r="G8" i="42" s="1"/>
  <c r="G10" i="42" s="1"/>
  <c r="G7" i="42"/>
  <c r="C8"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B-20.04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100-000001000000}">
      <text>
        <r>
          <rPr>
            <b/>
            <sz val="20"/>
            <color rgb="FF000000"/>
            <rFont val="Myriad Web Pro"/>
          </rPr>
          <t>B-20.04</t>
        </r>
      </text>
    </comment>
  </commentList>
</comments>
</file>

<file path=xl/sharedStrings.xml><?xml version="1.0" encoding="utf-8"?>
<sst xmlns="http://schemas.openxmlformats.org/spreadsheetml/2006/main" count="31" uniqueCount="26">
  <si>
    <t>Zeus Corporation produces cultured diamonds via a secretive process that grows the diamonds in a vacuum chamber filled with a carbon gas cloud.  The diamonds are produced in a single continuous process, and Zeus uses the weighted-average process costing method of accounting for production.  
Below is the company's calculation of cost per equivalent unit for October.  During October, the company completed and transferred 8,000 diamonds to finished goods.  An additional 4,000 units were still in process at the end of the month.  The ending work in process was 60% complete with respect to direct materials and 40% complete with respect to both elements of conversion cost.</t>
    <phoneticPr fontId="2" type="noConversion"/>
  </si>
  <si>
    <t>Equivalent Units:</t>
    <phoneticPr fontId="2" type="noConversion"/>
  </si>
  <si>
    <t>Direct
 Materials</t>
    <phoneticPr fontId="2" type="noConversion"/>
  </si>
  <si>
    <t>Factory
Overhead</t>
    <phoneticPr fontId="2" type="noConversion"/>
  </si>
  <si>
    <t>Transferred to Finished Goods</t>
    <phoneticPr fontId="2" type="noConversion"/>
  </si>
  <si>
    <t xml:space="preserve"> </t>
  </si>
  <si>
    <t>Beginning Work in Process</t>
  </si>
  <si>
    <t>Ending Work in Process</t>
  </si>
  <si>
    <t>Total cost</t>
  </si>
  <si>
    <t xml:space="preserve">Costs per equivalent unit </t>
  </si>
  <si>
    <t>Cost incurred during period</t>
  </si>
  <si>
    <t xml:space="preserve">Equivalent units </t>
  </si>
  <si>
    <t>Prepare a schedule showing the allocation of total cost between finished goods and ending work in process.</t>
  </si>
  <si>
    <t xml:space="preserve">     Total Ending Work in Process</t>
  </si>
  <si>
    <t>Total Cost Allocation</t>
  </si>
  <si>
    <t>÷        10,400</t>
  </si>
  <si>
    <t>÷        9,600</t>
  </si>
  <si>
    <t>Cost Per Equivalent Unit:</t>
    <phoneticPr fontId="2" type="noConversion"/>
  </si>
  <si>
    <t>Conversion</t>
    <phoneticPr fontId="2" type="noConversion"/>
  </si>
  <si>
    <t>Total 
Cost</t>
    <phoneticPr fontId="2" type="noConversion"/>
  </si>
  <si>
    <t>Direct 
Materials</t>
    <phoneticPr fontId="2" type="noConversion"/>
  </si>
  <si>
    <t>Direct 
Labor</t>
    <phoneticPr fontId="2" type="noConversion"/>
  </si>
  <si>
    <t>Factory 
Overhead</t>
    <phoneticPr fontId="2" type="noConversion"/>
  </si>
  <si>
    <t xml:space="preserve">$1,059.38
</t>
    <phoneticPr fontId="2" type="noConversion"/>
  </si>
  <si>
    <t>Cost Allocation:</t>
    <phoneticPr fontId="2" type="noConversion"/>
  </si>
  <si>
    <t>Conversion</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</si>
</sst>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164" formatCode="[$-409]dd\-mmm\-yy;@"/>
    <numFmt numFmtId="165" formatCode="&quot;$&quot;#,##0.00"/>
  </numFmts>
  <fonts count="36">
    <font>
      <sz val="10"/>
      <name val="Arial"/>
    </font>
    <font>
      <sz val="10"/>
      <name val="Arial"/>
    </font>
    <font>
      <sz val="8"/>
      <name val="Arial"/>
    </font>
    <font>
      <sz val="10"/>
      <name val="Myriad Web Pro"/>
    </font>
    <font>
      <sz val="11"/>
      <color indexed="8"/>
      <name val="Calibri"/>
      <family val="2"/>
    </font>
    <font>
      <sz val="11"/>
      <color indexed="9"/>
      <name val="Calibri"/>
      <family val="2"/>
    </font>
    <font>
      <sz val="11"/>
      <color indexed="20"/>
      <name val="Calibri"/>
      <family val="2"/>
    </font>
    <font>
      <sz val="10"/>
      <name val="Myriad Web Pro"/>
    </font>
    <font>
      <b/>
      <sz val="10"/>
      <color indexed="9"/>
      <name val="Myriad Web Pro"/>
    </font>
    <font>
      <b/>
      <sz val="11"/>
      <color indexed="52"/>
      <name val="Calibri"/>
      <family val="2"/>
    </font>
    <font>
      <b/>
      <sz val="11"/>
      <color indexed="9"/>
      <name val="Calibri"/>
      <family val="2"/>
    </font>
    <font>
      <i/>
      <sz val="11"/>
      <color indexed="23"/>
      <name val="Calibri"/>
      <family val="2"/>
    </font>
    <font>
      <sz val="10"/>
      <color indexed="16"/>
      <name val="Myriad Web Pro"/>
    </font>
    <font>
      <sz val="10"/>
      <name val="Myriad Pro"/>
    </font>
    <font>
      <i/>
      <sz val="10"/>
      <name val="Myriad Web Pro"/>
    </font>
    <font>
      <sz val="12"/>
      <color indexed="12"/>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2"/>
      <name val="Myriad Pro"/>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Calibri"/>
      <family val="2"/>
      <scheme val="minor"/>
    </font>
    <font>
      <b/>
      <sz val="10"/>
      <color indexed="9"/>
      <name val="Calibri"/>
      <family val="2"/>
      <scheme val="minor"/>
    </font>
    <font>
      <b/>
      <u/>
      <sz val="10"/>
      <name val="Calibri"/>
      <family val="2"/>
      <scheme val="minor"/>
    </font>
    <font>
      <b/>
      <sz val="10"/>
      <name val="Calibri"/>
      <family val="2"/>
      <scheme val="minor"/>
    </font>
    <font>
      <u val="singleAccounting"/>
      <sz val="10"/>
      <name val="Calibri"/>
      <family val="2"/>
      <scheme val="minor"/>
    </font>
    <font>
      <u val="doubleAccounting"/>
      <sz val="10"/>
      <name val="Calibri"/>
      <family val="2"/>
      <scheme val="minor"/>
    </font>
    <font>
      <u/>
      <sz val="10"/>
      <name val="Calibri"/>
      <family val="2"/>
      <scheme val="minor"/>
    </font>
    <font>
      <b/>
      <sz val="20"/>
      <color rgb="FF000000"/>
      <name val="Myriad Web Pro"/>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6"/>
        <bgColor indexed="64"/>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15"/>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s>
  <cellStyleXfs count="64">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0" applyNumberFormat="0" applyBorder="0" applyAlignment="0"/>
    <xf numFmtId="0" fontId="3" fillId="21" borderId="0"/>
    <xf numFmtId="0" fontId="8" fillId="21" borderId="0">
      <alignment horizontal="center" vertical="center"/>
    </xf>
    <xf numFmtId="0" fontId="9" fillId="22" borderId="1" applyNumberFormat="0" applyAlignment="0" applyProtection="0"/>
    <xf numFmtId="0" fontId="10" fillId="23" borderId="2" applyNumberFormat="0" applyAlignment="0" applyProtection="0"/>
    <xf numFmtId="0" fontId="11" fillId="0" borderId="0" applyNumberFormat="0" applyFill="0" applyBorder="0" applyAlignment="0" applyProtection="0"/>
    <xf numFmtId="3" fontId="3" fillId="24" borderId="3">
      <alignment horizontal="right" vertical="center" wrapText="1"/>
    </xf>
    <xf numFmtId="0" fontId="12" fillId="24" borderId="4">
      <alignment horizontal="left" vertical="center" wrapText="1"/>
    </xf>
    <xf numFmtId="0" fontId="12" fillId="24" borderId="0">
      <alignment horizontal="left" vertical="center" wrapText="1" indent="1"/>
    </xf>
    <xf numFmtId="3" fontId="13" fillId="24" borderId="5" applyNumberFormat="0" applyFont="0" applyAlignment="0">
      <alignment horizontal="center" vertical="center" wrapText="1"/>
    </xf>
    <xf numFmtId="16" fontId="3" fillId="24" borderId="0">
      <alignment horizontal="center" vertical="center" wrapText="1"/>
    </xf>
    <xf numFmtId="0" fontId="14" fillId="24" borderId="6">
      <alignment horizontal="justify" vertical="center" wrapText="1"/>
    </xf>
    <xf numFmtId="0" fontId="15" fillId="25" borderId="0" applyFont="0" applyAlignment="0">
      <alignment horizontal="center" vertical="center" wrapText="1"/>
    </xf>
    <xf numFmtId="0" fontId="8" fillId="25" borderId="5" applyAlignment="0">
      <alignment horizontal="center" vertical="center" wrapText="1"/>
    </xf>
    <xf numFmtId="0" fontId="16" fillId="4" borderId="0" applyNumberFormat="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164" fontId="21" fillId="26" borderId="10" applyNumberFormat="0" applyFont="0" applyFill="0" applyAlignment="0">
      <alignment horizontal="left" vertical="center" wrapText="1"/>
    </xf>
    <xf numFmtId="164" fontId="3" fillId="0" borderId="10" applyNumberFormat="0" applyFont="0" applyFill="0" applyAlignment="0">
      <alignment horizontal="center" vertical="center" wrapText="1"/>
    </xf>
    <xf numFmtId="164" fontId="3" fillId="27" borderId="11" applyNumberFormat="0" applyBorder="0" applyAlignment="0">
      <alignment horizontal="left" vertical="center" wrapText="1"/>
    </xf>
    <xf numFmtId="0" fontId="8" fillId="28" borderId="12" applyAlignment="0">
      <alignment vertical="center"/>
    </xf>
    <xf numFmtId="0" fontId="1" fillId="28" borderId="0">
      <alignment vertical="center"/>
    </xf>
    <xf numFmtId="164" fontId="3" fillId="26" borderId="13" applyNumberFormat="0" applyBorder="0" applyAlignment="0">
      <alignment horizontal="left" vertical="center" wrapText="1"/>
    </xf>
    <xf numFmtId="0" fontId="22" fillId="0" borderId="14" applyNumberFormat="0" applyFill="0" applyAlignment="0" applyProtection="0"/>
    <xf numFmtId="0" fontId="23" fillId="29" borderId="0" applyNumberFormat="0" applyBorder="0" applyAlignment="0" applyProtection="0"/>
    <xf numFmtId="0" fontId="1" fillId="30" borderId="15" applyNumberFormat="0" applyFont="0" applyAlignment="0" applyProtection="0"/>
    <xf numFmtId="0" fontId="24" fillId="22" borderId="16" applyNumberFormat="0" applyAlignment="0" applyProtection="0"/>
    <xf numFmtId="0" fontId="3" fillId="24" borderId="0" applyFill="0">
      <alignment horizontal="justify" vertical="top" wrapText="1"/>
    </xf>
    <xf numFmtId="0" fontId="12" fillId="0" borderId="0">
      <alignment horizontal="justify" vertical="top" wrapText="1"/>
    </xf>
    <xf numFmtId="0" fontId="21" fillId="0" borderId="0">
      <alignment horizontal="left" vertical="center" wrapText="1"/>
    </xf>
    <xf numFmtId="0" fontId="25" fillId="0" borderId="0" applyNumberFormat="0" applyFill="0" applyBorder="0" applyAlignment="0" applyProtection="0"/>
    <xf numFmtId="0" fontId="26" fillId="0" borderId="17" applyNumberFormat="0" applyFill="0" applyAlignment="0" applyProtection="0"/>
    <xf numFmtId="0" fontId="3" fillId="31" borderId="0" applyNumberFormat="0" applyAlignment="0">
      <alignment vertical="center"/>
    </xf>
    <xf numFmtId="0" fontId="8" fillId="32" borderId="0" applyNumberFormat="0" applyAlignment="0"/>
    <xf numFmtId="0" fontId="27" fillId="0" borderId="0" applyNumberFormat="0" applyFill="0" applyBorder="0" applyAlignment="0" applyProtection="0"/>
  </cellStyleXfs>
  <cellXfs count="60">
    <xf numFmtId="0" fontId="0" fillId="0" borderId="0" xfId="0"/>
    <xf numFmtId="0" fontId="28" fillId="0" borderId="0" xfId="56" applyFont="1" applyFill="1">
      <alignment horizontal="justify" vertical="top" wrapText="1"/>
    </xf>
    <xf numFmtId="0" fontId="28" fillId="0" borderId="0" xfId="0" applyFont="1"/>
    <xf numFmtId="0" fontId="28" fillId="0" borderId="0" xfId="0" applyFont="1" applyAlignment="1">
      <alignment horizontal="left" vertical="top" wrapText="1"/>
    </xf>
    <xf numFmtId="0" fontId="28" fillId="0" borderId="0" xfId="0" applyFont="1" applyFill="1"/>
    <xf numFmtId="20" fontId="29" fillId="21" borderId="0" xfId="0" applyNumberFormat="1" applyFont="1" applyFill="1" applyBorder="1" applyAlignment="1">
      <alignment horizontal="left" vertical="center"/>
    </xf>
    <xf numFmtId="20" fontId="29" fillId="21" borderId="0" xfId="0" applyNumberFormat="1" applyFont="1" applyFill="1" applyBorder="1" applyAlignment="1">
      <alignment horizontal="left" vertical="center" wrapText="1"/>
    </xf>
    <xf numFmtId="0" fontId="29" fillId="21" borderId="0" xfId="0" applyFont="1" applyFill="1"/>
    <xf numFmtId="20" fontId="30" fillId="33" borderId="0" xfId="0" applyNumberFormat="1" applyFont="1" applyFill="1" applyBorder="1" applyAlignment="1">
      <alignment horizontal="left" vertical="center"/>
    </xf>
    <xf numFmtId="20" fontId="31" fillId="33" borderId="0" xfId="0" applyNumberFormat="1" applyFont="1" applyFill="1" applyBorder="1" applyAlignment="1">
      <alignment horizontal="left" vertical="center" wrapText="1"/>
    </xf>
    <xf numFmtId="0" fontId="28" fillId="33" borderId="18" xfId="0" applyFont="1" applyFill="1" applyBorder="1" applyAlignment="1">
      <alignment horizontal="center" vertical="center" wrapText="1"/>
    </xf>
    <xf numFmtId="0" fontId="28" fillId="33" borderId="0" xfId="0" applyFont="1" applyFill="1"/>
    <xf numFmtId="20" fontId="28" fillId="33" borderId="18" xfId="0" applyNumberFormat="1" applyFont="1" applyFill="1" applyBorder="1" applyAlignment="1">
      <alignment horizontal="center" vertical="center" wrapText="1"/>
    </xf>
    <xf numFmtId="20" fontId="28" fillId="33" borderId="19" xfId="0" applyNumberFormat="1" applyFont="1" applyFill="1" applyBorder="1" applyAlignment="1">
      <alignment horizontal="center" vertical="center" wrapText="1"/>
    </xf>
    <xf numFmtId="0" fontId="28" fillId="0" borderId="0" xfId="0" applyFont="1" applyFill="1" applyAlignment="1">
      <alignment vertical="center"/>
    </xf>
    <xf numFmtId="20" fontId="28" fillId="33" borderId="0" xfId="0" applyNumberFormat="1" applyFont="1" applyFill="1" applyBorder="1" applyAlignment="1">
      <alignment horizontal="left" vertical="center" wrapText="1"/>
    </xf>
    <xf numFmtId="42" fontId="28" fillId="33" borderId="0" xfId="0" applyNumberFormat="1" applyFont="1" applyFill="1" applyBorder="1" applyAlignment="1">
      <alignment horizontal="left" vertical="center" wrapText="1"/>
    </xf>
    <xf numFmtId="0" fontId="28" fillId="33" borderId="0" xfId="0" applyFont="1" applyFill="1" applyAlignment="1">
      <alignment vertical="center"/>
    </xf>
    <xf numFmtId="0" fontId="28" fillId="0" borderId="0" xfId="0" applyFont="1" applyAlignment="1">
      <alignment vertical="center"/>
    </xf>
    <xf numFmtId="20" fontId="28" fillId="34" borderId="0" xfId="0" applyNumberFormat="1" applyFont="1" applyFill="1" applyBorder="1" applyAlignment="1">
      <alignment horizontal="left" vertical="center" wrapText="1"/>
    </xf>
    <xf numFmtId="41" fontId="32" fillId="34" borderId="0" xfId="0" applyNumberFormat="1" applyFont="1" applyFill="1" applyBorder="1" applyAlignment="1">
      <alignment horizontal="left" vertical="center" wrapText="1"/>
    </xf>
    <xf numFmtId="20" fontId="31" fillId="34" borderId="0" xfId="0" applyNumberFormat="1" applyFont="1" applyFill="1" applyBorder="1" applyAlignment="1">
      <alignment horizontal="left" vertical="center" wrapText="1"/>
    </xf>
    <xf numFmtId="0" fontId="28" fillId="34" borderId="0" xfId="0" applyFont="1" applyFill="1" applyAlignment="1">
      <alignment vertical="center"/>
    </xf>
    <xf numFmtId="42" fontId="33" fillId="33" borderId="0" xfId="0" applyNumberFormat="1" applyFont="1" applyFill="1" applyBorder="1" applyAlignment="1">
      <alignment horizontal="left" vertical="center" wrapText="1"/>
    </xf>
    <xf numFmtId="42" fontId="28" fillId="0" borderId="0" xfId="0" applyNumberFormat="1" applyFont="1" applyAlignment="1">
      <alignment vertical="center"/>
    </xf>
    <xf numFmtId="38" fontId="34" fillId="34" borderId="0" xfId="0" applyNumberFormat="1" applyFont="1" applyFill="1" applyBorder="1" applyAlignment="1">
      <alignment horizontal="center" vertical="center" wrapText="1"/>
    </xf>
    <xf numFmtId="0" fontId="31" fillId="33" borderId="0" xfId="0" applyNumberFormat="1" applyFont="1" applyFill="1" applyBorder="1" applyAlignment="1">
      <alignment horizontal="left" vertical="center" wrapText="1"/>
    </xf>
    <xf numFmtId="44" fontId="31" fillId="33" borderId="0" xfId="0" applyNumberFormat="1" applyFont="1" applyFill="1" applyBorder="1" applyAlignment="1">
      <alignment horizontal="center" vertical="center" wrapText="1"/>
    </xf>
    <xf numFmtId="44" fontId="28" fillId="0" borderId="0" xfId="0" applyNumberFormat="1" applyFont="1" applyAlignment="1">
      <alignment vertical="center"/>
    </xf>
    <xf numFmtId="20" fontId="28" fillId="33" borderId="0" xfId="0" applyNumberFormat="1" applyFont="1" applyFill="1" applyBorder="1" applyAlignment="1">
      <alignment horizontal="left" wrapText="1"/>
    </xf>
    <xf numFmtId="8" fontId="28" fillId="33" borderId="0" xfId="0" applyNumberFormat="1" applyFont="1" applyFill="1" applyBorder="1" applyAlignment="1">
      <alignment horizontal="right" vertical="top" wrapText="1"/>
    </xf>
    <xf numFmtId="8" fontId="28" fillId="33" borderId="0" xfId="0" applyNumberFormat="1" applyFont="1" applyFill="1" applyBorder="1" applyAlignment="1">
      <alignment horizontal="center" vertical="center" wrapText="1"/>
    </xf>
    <xf numFmtId="44" fontId="28" fillId="0" borderId="0" xfId="0" applyNumberFormat="1" applyFont="1"/>
    <xf numFmtId="8" fontId="28" fillId="33" borderId="0" xfId="0" applyNumberFormat="1" applyFont="1" applyFill="1" applyBorder="1" applyAlignment="1">
      <alignment horizontal="center" vertical="top" wrapText="1"/>
    </xf>
    <xf numFmtId="0" fontId="28" fillId="0" borderId="0" xfId="0" applyFont="1" applyFill="1" applyAlignment="1">
      <alignment horizontal="center" vertical="top" wrapText="1"/>
    </xf>
    <xf numFmtId="20" fontId="29" fillId="25" borderId="0" xfId="0" applyNumberFormat="1" applyFont="1" applyFill="1" applyBorder="1" applyAlignment="1">
      <alignment horizontal="left" vertical="center"/>
    </xf>
    <xf numFmtId="20" fontId="29" fillId="25" borderId="0" xfId="0" applyNumberFormat="1" applyFont="1" applyFill="1" applyBorder="1" applyAlignment="1">
      <alignment horizontal="left" vertical="center" wrapText="1"/>
    </xf>
    <xf numFmtId="2" fontId="29" fillId="25" borderId="0" xfId="0" applyNumberFormat="1" applyFont="1" applyFill="1" applyBorder="1" applyAlignment="1">
      <alignment horizontal="left" vertical="center" wrapText="1"/>
    </xf>
    <xf numFmtId="20" fontId="31" fillId="0" borderId="0" xfId="0" applyNumberFormat="1" applyFont="1" applyFill="1" applyBorder="1" applyAlignment="1">
      <alignment horizontal="left" vertical="center" wrapText="1"/>
    </xf>
    <xf numFmtId="165" fontId="28" fillId="0" borderId="18" xfId="0" applyNumberFormat="1" applyFont="1" applyFill="1" applyBorder="1" applyAlignment="1">
      <alignment horizontal="center" vertical="center"/>
    </xf>
    <xf numFmtId="0" fontId="28" fillId="0" borderId="18" xfId="0" applyFont="1" applyFill="1" applyBorder="1" applyAlignment="1">
      <alignment horizontal="center" vertical="center"/>
    </xf>
    <xf numFmtId="165" fontId="28" fillId="0" borderId="0" xfId="0" applyNumberFormat="1" applyFont="1" applyFill="1" applyBorder="1" applyAlignment="1">
      <alignment horizontal="center" vertical="center"/>
    </xf>
    <xf numFmtId="0" fontId="28" fillId="0" borderId="18" xfId="0" applyFont="1" applyFill="1" applyBorder="1" applyAlignment="1">
      <alignment horizontal="center" vertical="center" wrapText="1"/>
    </xf>
    <xf numFmtId="20" fontId="28" fillId="0" borderId="18" xfId="0" applyNumberFormat="1" applyFont="1" applyFill="1" applyBorder="1" applyAlignment="1">
      <alignment horizontal="center" vertical="center" wrapText="1"/>
    </xf>
    <xf numFmtId="0" fontId="28" fillId="0" borderId="18" xfId="0" applyFont="1" applyFill="1" applyBorder="1" applyAlignment="1">
      <alignment horizontal="center" vertical="center" wrapText="1"/>
    </xf>
    <xf numFmtId="20" fontId="28" fillId="0" borderId="0" xfId="0" applyNumberFormat="1" applyFont="1" applyFill="1" applyBorder="1" applyAlignment="1">
      <alignment horizontal="left" vertical="center" wrapText="1"/>
    </xf>
    <xf numFmtId="0" fontId="28" fillId="0" borderId="0" xfId="0" applyFont="1" applyFill="1" applyBorder="1" applyAlignment="1">
      <alignment horizontal="left" vertical="center" wrapText="1"/>
    </xf>
    <xf numFmtId="20" fontId="28" fillId="0" borderId="0" xfId="0" applyNumberFormat="1" applyFont="1" applyFill="1" applyBorder="1" applyAlignment="1">
      <alignment horizontal="center" vertical="center" wrapText="1"/>
    </xf>
    <xf numFmtId="3" fontId="28" fillId="0" borderId="0" xfId="0" applyNumberFormat="1" applyFont="1" applyFill="1" applyBorder="1" applyAlignment="1">
      <alignment horizontal="center" vertical="center" wrapText="1"/>
    </xf>
    <xf numFmtId="20" fontId="28" fillId="0" borderId="0" xfId="0" applyNumberFormat="1" applyFont="1" applyFill="1" applyBorder="1" applyAlignment="1">
      <alignment horizontal="left" vertical="center" wrapText="1" indent="2"/>
    </xf>
    <xf numFmtId="0" fontId="28" fillId="0" borderId="0" xfId="0" applyFont="1" applyFill="1" applyBorder="1" applyAlignment="1">
      <alignment horizontal="left" vertical="center" wrapText="1" indent="2"/>
    </xf>
    <xf numFmtId="42" fontId="32" fillId="0" borderId="0" xfId="0" applyNumberFormat="1" applyFont="1" applyFill="1" applyBorder="1" applyAlignment="1">
      <alignment horizontal="left" vertical="center" wrapText="1"/>
    </xf>
    <xf numFmtId="6" fontId="28" fillId="0" borderId="0" xfId="0" applyNumberFormat="1" applyFont="1" applyFill="1" applyBorder="1" applyAlignment="1">
      <alignment horizontal="left" vertical="center" wrapText="1"/>
    </xf>
    <xf numFmtId="3" fontId="28" fillId="0" borderId="0" xfId="0" applyNumberFormat="1" applyFont="1" applyFill="1" applyBorder="1" applyAlignment="1">
      <alignment horizontal="center" wrapText="1"/>
    </xf>
    <xf numFmtId="42" fontId="28" fillId="0" borderId="0" xfId="0" applyNumberFormat="1" applyFont="1" applyFill="1" applyBorder="1" applyAlignment="1">
      <alignment horizontal="left" vertical="center" wrapText="1"/>
    </xf>
    <xf numFmtId="41" fontId="32" fillId="0" borderId="0" xfId="0" applyNumberFormat="1" applyFont="1" applyFill="1" applyBorder="1" applyAlignment="1">
      <alignment horizontal="left" vertical="center" wrapText="1"/>
    </xf>
    <xf numFmtId="20" fontId="28" fillId="0" borderId="0" xfId="0" applyNumberFormat="1" applyFont="1" applyFill="1" applyBorder="1" applyAlignment="1">
      <alignment horizontal="left" vertical="center" wrapText="1"/>
    </xf>
    <xf numFmtId="0" fontId="28" fillId="0" borderId="0" xfId="0" applyFont="1" applyFill="1" applyBorder="1" applyAlignment="1">
      <alignment horizontal="left" vertical="center" wrapText="1"/>
    </xf>
    <xf numFmtId="42" fontId="33" fillId="0" borderId="0" xfId="0" applyNumberFormat="1" applyFont="1" applyFill="1" applyBorder="1" applyAlignment="1">
      <alignment horizontal="left" vertical="center" wrapText="1"/>
    </xf>
    <xf numFmtId="0" fontId="28" fillId="0" borderId="0" xfId="0" applyFont="1" applyFill="1" applyBorder="1"/>
  </cellXfs>
  <cellStyles count="6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sbody" xfId="26" xr:uid="{00000000-0005-0000-0000-000019000000}"/>
    <cellStyle name="bsfoot" xfId="27" xr:uid="{00000000-0005-0000-0000-00001A000000}"/>
    <cellStyle name="bshead" xfId="28" xr:uid="{00000000-0005-0000-0000-00001B000000}"/>
    <cellStyle name="Calculation" xfId="29" builtinId="22" customBuiltin="1"/>
    <cellStyle name="Check Cell" xfId="30" builtinId="23" customBuiltin="1"/>
    <cellStyle name="Explanatory Text" xfId="31" builtinId="53" customBuiltin="1"/>
    <cellStyle name="GenJour#" xfId="32" xr:uid="{00000000-0005-0000-0000-00001F000000}"/>
    <cellStyle name="GenJour1" xfId="33" xr:uid="{00000000-0005-0000-0000-000020000000}"/>
    <cellStyle name="GenJour2" xfId="34" xr:uid="{00000000-0005-0000-0000-000021000000}"/>
    <cellStyle name="GenJourBody" xfId="35" xr:uid="{00000000-0005-0000-0000-000022000000}"/>
    <cellStyle name="GenJourDate" xfId="36" xr:uid="{00000000-0005-0000-0000-000023000000}"/>
    <cellStyle name="GenJourDes" xfId="37" xr:uid="{00000000-0005-0000-0000-000024000000}"/>
    <cellStyle name="GenJourFoot" xfId="38" xr:uid="{00000000-0005-0000-0000-000025000000}"/>
    <cellStyle name="GenJourHead" xfId="39" xr:uid="{00000000-0005-0000-0000-000026000000}"/>
    <cellStyle name="Good" xfId="40" builtinId="26" customBuiltin="1"/>
    <cellStyle name="Heading 1" xfId="41" builtinId="16" customBuiltin="1"/>
    <cellStyle name="Heading 2" xfId="42" builtinId="17" customBuiltin="1"/>
    <cellStyle name="Heading 3" xfId="43" builtinId="18" customBuiltin="1"/>
    <cellStyle name="Heading 4" xfId="44" builtinId="19" customBuiltin="1"/>
    <cellStyle name="Input" xfId="45" builtinId="20" customBuiltin="1"/>
    <cellStyle name="LedgBody" xfId="46" xr:uid="{00000000-0005-0000-0000-00002D000000}"/>
    <cellStyle name="ledgerwkbk" xfId="47" xr:uid="{00000000-0005-0000-0000-00002E000000}"/>
    <cellStyle name="LedgGreen" xfId="48" xr:uid="{00000000-0005-0000-0000-00002F000000}"/>
    <cellStyle name="LedgHead" xfId="49" xr:uid="{00000000-0005-0000-0000-000030000000}"/>
    <cellStyle name="LedgSide" xfId="50" xr:uid="{00000000-0005-0000-0000-000031000000}"/>
    <cellStyle name="LedgYellow" xfId="51" xr:uid="{00000000-0005-0000-0000-000032000000}"/>
    <cellStyle name="Linked Cell" xfId="52" builtinId="24" customBuiltin="1"/>
    <cellStyle name="Neutral" xfId="53" builtinId="28" customBuiltin="1"/>
    <cellStyle name="Normal" xfId="0" builtinId="0"/>
    <cellStyle name="Note" xfId="54" builtinId="10" customBuiltin="1"/>
    <cellStyle name="Output" xfId="55" builtinId="21" customBuiltin="1"/>
    <cellStyle name="POA" xfId="56" xr:uid="{00000000-0005-0000-0000-000038000000}"/>
    <cellStyle name="POAanswer" xfId="57" xr:uid="{00000000-0005-0000-0000-000039000000}"/>
    <cellStyle name="POAhead" xfId="58" xr:uid="{00000000-0005-0000-0000-00003A000000}"/>
    <cellStyle name="Title" xfId="59" builtinId="15" customBuiltin="1"/>
    <cellStyle name="Total" xfId="60" builtinId="25" customBuiltin="1"/>
    <cellStyle name="trialbody" xfId="61" xr:uid="{00000000-0005-0000-0000-00003D000000}"/>
    <cellStyle name="trialhead" xfId="62" xr:uid="{00000000-0005-0000-0000-00003E000000}"/>
    <cellStyle name="Warning Text" xfId="6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6F7EC"/>
      <rgbColor rgb="001FB714"/>
      <rgbColor rgb="000000D4"/>
      <rgbColor rgb="00FCF305"/>
      <rgbColor rgb="00E7EDDC"/>
      <rgbColor rgb="00E3EAE5"/>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6F7F5"/>
      <rgbColor rgb="00CCFFCC"/>
      <rgbColor rgb="00FFFF99"/>
      <rgbColor rgb="0099CCFF"/>
      <rgbColor rgb="004C7C38"/>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xdr:nvSpPr>
        <xdr:cNvPr id="40014" name="Line 2">
          <a:extLst>
            <a:ext uri="{FF2B5EF4-FFF2-40B4-BE49-F238E27FC236}">
              <a16:creationId xmlns:a16="http://schemas.microsoft.com/office/drawing/2014/main" id="{AAB1C275-5B93-DE48-8093-E88FC40EB9D3}"/>
            </a:ext>
          </a:extLst>
        </xdr:cNvPr>
        <xdr:cNvSpPr>
          <a:spLocks noChangeShapeType="1"/>
        </xdr:cNvSpPr>
      </xdr:nvSpPr>
      <xdr:spPr bwMode="auto">
        <a:xfrm flipH="1">
          <a:off x="50800" y="2019300"/>
          <a:ext cx="0" cy="0"/>
        </a:xfrm>
        <a:prstGeom prst="line">
          <a:avLst/>
        </a:prstGeom>
        <a:noFill/>
        <a:ln w="9525">
          <a:solidFill>
            <a:srgbClr val="0000D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40015" name="Line 3">
          <a:extLst>
            <a:ext uri="{FF2B5EF4-FFF2-40B4-BE49-F238E27FC236}">
              <a16:creationId xmlns:a16="http://schemas.microsoft.com/office/drawing/2014/main" id="{4B1BE70D-7024-D54A-A958-71771D7EE818}"/>
            </a:ext>
          </a:extLst>
        </xdr:cNvPr>
        <xdr:cNvSpPr>
          <a:spLocks noChangeShapeType="1"/>
        </xdr:cNvSpPr>
      </xdr:nvSpPr>
      <xdr:spPr bwMode="auto">
        <a:xfrm flipV="1">
          <a:off x="1828800" y="2019300"/>
          <a:ext cx="0" cy="0"/>
        </a:xfrm>
        <a:prstGeom prst="line">
          <a:avLst/>
        </a:prstGeom>
        <a:noFill/>
        <a:ln w="15875">
          <a:solidFill>
            <a:srgbClr val="0000D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406400</xdr:colOff>
      <xdr:row>10</xdr:row>
      <xdr:rowOff>165100</xdr:rowOff>
    </xdr:from>
    <xdr:to>
      <xdr:col>6</xdr:col>
      <xdr:colOff>977900</xdr:colOff>
      <xdr:row>10</xdr:row>
      <xdr:rowOff>165100</xdr:rowOff>
    </xdr:to>
    <xdr:sp macro="" textlink="">
      <xdr:nvSpPr>
        <xdr:cNvPr id="40016" name="Line 10">
          <a:extLst>
            <a:ext uri="{FF2B5EF4-FFF2-40B4-BE49-F238E27FC236}">
              <a16:creationId xmlns:a16="http://schemas.microsoft.com/office/drawing/2014/main" id="{AB3AF122-0E1A-264E-BCDF-65B244442E57}"/>
            </a:ext>
          </a:extLst>
        </xdr:cNvPr>
        <xdr:cNvSpPr>
          <a:spLocks noChangeShapeType="1"/>
        </xdr:cNvSpPr>
      </xdr:nvSpPr>
      <xdr:spPr bwMode="auto">
        <a:xfrm flipV="1">
          <a:off x="4533900" y="5346700"/>
          <a:ext cx="16637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419100</xdr:colOff>
      <xdr:row>10</xdr:row>
      <xdr:rowOff>38100</xdr:rowOff>
    </xdr:from>
    <xdr:to>
      <xdr:col>5</xdr:col>
      <xdr:colOff>419100</xdr:colOff>
      <xdr:row>10</xdr:row>
      <xdr:rowOff>165100</xdr:rowOff>
    </xdr:to>
    <xdr:sp macro="" textlink="">
      <xdr:nvSpPr>
        <xdr:cNvPr id="40017" name="Line 9">
          <a:extLst>
            <a:ext uri="{FF2B5EF4-FFF2-40B4-BE49-F238E27FC236}">
              <a16:creationId xmlns:a16="http://schemas.microsoft.com/office/drawing/2014/main" id="{2DFCE3EA-D8F9-DC4F-9880-A74BCC868892}"/>
            </a:ext>
          </a:extLst>
        </xdr:cNvPr>
        <xdr:cNvSpPr>
          <a:spLocks noChangeShapeType="1"/>
        </xdr:cNvSpPr>
      </xdr:nvSpPr>
      <xdr:spPr bwMode="auto">
        <a:xfrm flipH="1" flipV="1">
          <a:off x="4546600" y="5219700"/>
          <a:ext cx="0" cy="1270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965200</xdr:colOff>
      <xdr:row>10</xdr:row>
      <xdr:rowOff>25400</xdr:rowOff>
    </xdr:from>
    <xdr:to>
      <xdr:col>6</xdr:col>
      <xdr:colOff>965200</xdr:colOff>
      <xdr:row>10</xdr:row>
      <xdr:rowOff>165100</xdr:rowOff>
    </xdr:to>
    <xdr:sp macro="" textlink="">
      <xdr:nvSpPr>
        <xdr:cNvPr id="40018" name="Line 9">
          <a:extLst>
            <a:ext uri="{FF2B5EF4-FFF2-40B4-BE49-F238E27FC236}">
              <a16:creationId xmlns:a16="http://schemas.microsoft.com/office/drawing/2014/main" id="{D543F0A0-607F-EC45-9BD1-16000AB5A9C8}"/>
            </a:ext>
          </a:extLst>
        </xdr:cNvPr>
        <xdr:cNvSpPr>
          <a:spLocks noChangeShapeType="1"/>
        </xdr:cNvSpPr>
      </xdr:nvSpPr>
      <xdr:spPr bwMode="auto">
        <a:xfrm flipH="1" flipV="1">
          <a:off x="6184900" y="5207000"/>
          <a:ext cx="0" cy="1397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279400</xdr:colOff>
      <xdr:row>11</xdr:row>
      <xdr:rowOff>215900</xdr:rowOff>
    </xdr:from>
    <xdr:to>
      <xdr:col>6</xdr:col>
      <xdr:colOff>977900</xdr:colOff>
      <xdr:row>11</xdr:row>
      <xdr:rowOff>215900</xdr:rowOff>
    </xdr:to>
    <xdr:sp macro="" textlink="">
      <xdr:nvSpPr>
        <xdr:cNvPr id="40019" name="Line 10">
          <a:extLst>
            <a:ext uri="{FF2B5EF4-FFF2-40B4-BE49-F238E27FC236}">
              <a16:creationId xmlns:a16="http://schemas.microsoft.com/office/drawing/2014/main" id="{14CC9BA2-CEA9-2442-A9DA-68AB8023E3E2}"/>
            </a:ext>
          </a:extLst>
        </xdr:cNvPr>
        <xdr:cNvSpPr>
          <a:spLocks noChangeShapeType="1"/>
        </xdr:cNvSpPr>
      </xdr:nvSpPr>
      <xdr:spPr bwMode="auto">
        <a:xfrm flipV="1">
          <a:off x="3314700" y="5626100"/>
          <a:ext cx="28829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279400</xdr:colOff>
      <xdr:row>11</xdr:row>
      <xdr:rowOff>76200</xdr:rowOff>
    </xdr:from>
    <xdr:to>
      <xdr:col>4</xdr:col>
      <xdr:colOff>279400</xdr:colOff>
      <xdr:row>11</xdr:row>
      <xdr:rowOff>215900</xdr:rowOff>
    </xdr:to>
    <xdr:sp macro="" textlink="">
      <xdr:nvSpPr>
        <xdr:cNvPr id="40020" name="Line 9">
          <a:extLst>
            <a:ext uri="{FF2B5EF4-FFF2-40B4-BE49-F238E27FC236}">
              <a16:creationId xmlns:a16="http://schemas.microsoft.com/office/drawing/2014/main" id="{B0BBCF78-03C2-6845-86B3-2A038568131E}"/>
            </a:ext>
          </a:extLst>
        </xdr:cNvPr>
        <xdr:cNvSpPr>
          <a:spLocks noChangeShapeType="1"/>
        </xdr:cNvSpPr>
      </xdr:nvSpPr>
      <xdr:spPr bwMode="auto">
        <a:xfrm flipH="1" flipV="1">
          <a:off x="3314700" y="5486400"/>
          <a:ext cx="0" cy="1397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965200</xdr:colOff>
      <xdr:row>11</xdr:row>
      <xdr:rowOff>76200</xdr:rowOff>
    </xdr:from>
    <xdr:to>
      <xdr:col>6</xdr:col>
      <xdr:colOff>965200</xdr:colOff>
      <xdr:row>11</xdr:row>
      <xdr:rowOff>203200</xdr:rowOff>
    </xdr:to>
    <xdr:sp macro="" textlink="">
      <xdr:nvSpPr>
        <xdr:cNvPr id="40021" name="Line 9">
          <a:extLst>
            <a:ext uri="{FF2B5EF4-FFF2-40B4-BE49-F238E27FC236}">
              <a16:creationId xmlns:a16="http://schemas.microsoft.com/office/drawing/2014/main" id="{FA1B7AA7-DB4B-A84C-AA8A-016088F09198}"/>
            </a:ext>
          </a:extLst>
        </xdr:cNvPr>
        <xdr:cNvSpPr>
          <a:spLocks noChangeShapeType="1"/>
        </xdr:cNvSpPr>
      </xdr:nvSpPr>
      <xdr:spPr bwMode="auto">
        <a:xfrm flipH="1" flipV="1">
          <a:off x="6184900" y="5486400"/>
          <a:ext cx="0" cy="1270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xdr:nvSpPr>
        <xdr:cNvPr id="40982" name="Line 2">
          <a:extLst>
            <a:ext uri="{FF2B5EF4-FFF2-40B4-BE49-F238E27FC236}">
              <a16:creationId xmlns:a16="http://schemas.microsoft.com/office/drawing/2014/main" id="{EB691B84-6124-B44E-B189-E4C190F6087A}"/>
            </a:ext>
          </a:extLst>
        </xdr:cNvPr>
        <xdr:cNvSpPr>
          <a:spLocks noChangeShapeType="1"/>
        </xdr:cNvSpPr>
      </xdr:nvSpPr>
      <xdr:spPr bwMode="auto">
        <a:xfrm flipH="1">
          <a:off x="38100" y="152400"/>
          <a:ext cx="0" cy="0"/>
        </a:xfrm>
        <a:prstGeom prst="line">
          <a:avLst/>
        </a:prstGeom>
        <a:noFill/>
        <a:ln w="9525">
          <a:solidFill>
            <a:srgbClr val="0000D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40983" name="Line 3">
          <a:extLst>
            <a:ext uri="{FF2B5EF4-FFF2-40B4-BE49-F238E27FC236}">
              <a16:creationId xmlns:a16="http://schemas.microsoft.com/office/drawing/2014/main" id="{30ED97FE-6B85-014C-999A-983EDACEEF51}"/>
            </a:ext>
          </a:extLst>
        </xdr:cNvPr>
        <xdr:cNvSpPr>
          <a:spLocks noChangeShapeType="1"/>
        </xdr:cNvSpPr>
      </xdr:nvSpPr>
      <xdr:spPr bwMode="auto">
        <a:xfrm flipV="1">
          <a:off x="38100" y="152400"/>
          <a:ext cx="0" cy="0"/>
        </a:xfrm>
        <a:prstGeom prst="line">
          <a:avLst/>
        </a:prstGeom>
        <a:noFill/>
        <a:ln w="15875">
          <a:solidFill>
            <a:srgbClr val="0000D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drawing" Target="../drawings/drawing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A1:N18"/>
  <sheetViews>
    <sheetView showGridLines="0" tabSelected="1" zoomScaleNormal="100" workbookViewId="0">
      <selection sqref="A1:H1"/>
    </sheetView>
  </sheetViews>
  <sheetFormatPr baseColWidth="10" defaultColWidth="8.83203125" defaultRowHeight="14"/>
  <cols>
    <col min="1" max="1" width="0.6640625" style="2" customWidth="1"/>
    <col min="2" max="2" width="23.33203125" style="2" customWidth="1"/>
    <col min="3" max="3" width="14.33203125" style="2" customWidth="1"/>
    <col min="4" max="4" width="1.5" style="2" customWidth="1"/>
    <col min="5" max="7" width="14.33203125" style="2" customWidth="1"/>
    <col min="8" max="9" width="0.5" style="2" customWidth="1"/>
    <col min="10" max="10" width="8.83203125" style="2"/>
    <col min="11" max="11" width="12.1640625" style="2" bestFit="1" customWidth="1"/>
    <col min="12" max="13" width="8.83203125" style="2"/>
    <col min="14" max="14" width="10.1640625" style="2" bestFit="1" customWidth="1"/>
    <col min="15" max="16384" width="8.83203125" style="2"/>
  </cols>
  <sheetData>
    <row r="1" spans="1:14" ht="159" customHeight="1">
      <c r="A1" s="1" t="s">
        <v>0</v>
      </c>
      <c r="B1" s="1"/>
      <c r="C1" s="1"/>
      <c r="D1" s="1"/>
      <c r="E1" s="1"/>
      <c r="F1" s="1"/>
      <c r="G1" s="1"/>
      <c r="H1" s="1"/>
    </row>
    <row r="2" spans="1:14" ht="48.75" customHeight="1">
      <c r="A2" s="3" t="s">
        <v>12</v>
      </c>
      <c r="B2" s="3"/>
      <c r="C2" s="3"/>
      <c r="D2" s="3"/>
      <c r="E2" s="3"/>
      <c r="F2" s="3"/>
      <c r="G2" s="3"/>
      <c r="H2" s="3"/>
    </row>
    <row r="3" spans="1:14" ht="23.25" customHeight="1">
      <c r="A3" s="4"/>
      <c r="B3" s="5" t="s">
        <v>17</v>
      </c>
      <c r="C3" s="6"/>
      <c r="D3" s="6"/>
      <c r="E3" s="6"/>
      <c r="F3" s="7"/>
      <c r="G3" s="7"/>
      <c r="H3" s="7"/>
    </row>
    <row r="4" spans="1:14" ht="23.25" customHeight="1">
      <c r="A4" s="4"/>
      <c r="B4" s="8"/>
      <c r="C4" s="9"/>
      <c r="D4" s="9"/>
      <c r="E4" s="9"/>
      <c r="F4" s="10" t="s">
        <v>18</v>
      </c>
      <c r="G4" s="10"/>
      <c r="H4" s="11"/>
    </row>
    <row r="5" spans="1:14" ht="35.25" customHeight="1">
      <c r="A5" s="4"/>
      <c r="B5" s="9"/>
      <c r="C5" s="12" t="s">
        <v>19</v>
      </c>
      <c r="D5" s="9"/>
      <c r="E5" s="12" t="s">
        <v>20</v>
      </c>
      <c r="F5" s="13" t="s">
        <v>21</v>
      </c>
      <c r="G5" s="13" t="s">
        <v>22</v>
      </c>
      <c r="H5" s="11"/>
    </row>
    <row r="6" spans="1:14" s="18" customFormat="1" ht="24.75" customHeight="1">
      <c r="A6" s="14"/>
      <c r="B6" s="15" t="s">
        <v>6</v>
      </c>
      <c r="C6" s="16">
        <v>3900000</v>
      </c>
      <c r="D6" s="9"/>
      <c r="E6" s="16">
        <f>C6*0.3</f>
        <v>1170000</v>
      </c>
      <c r="F6" s="16">
        <f>C6*0.2</f>
        <v>780000</v>
      </c>
      <c r="G6" s="16">
        <f>C6*0.5</f>
        <v>1950000</v>
      </c>
      <c r="H6" s="17"/>
    </row>
    <row r="7" spans="1:14" s="18" customFormat="1" ht="24.75" customHeight="1">
      <c r="A7" s="14"/>
      <c r="B7" s="19" t="s">
        <v>10</v>
      </c>
      <c r="C7" s="20">
        <v>9300000</v>
      </c>
      <c r="D7" s="21" t="s">
        <v>5</v>
      </c>
      <c r="E7" s="20">
        <f>C7*0.2</f>
        <v>1860000</v>
      </c>
      <c r="F7" s="20">
        <f>C7*0.25</f>
        <v>2325000</v>
      </c>
      <c r="G7" s="20">
        <f>C7*0.55</f>
        <v>5115000</v>
      </c>
      <c r="H7" s="22"/>
    </row>
    <row r="8" spans="1:14" s="18" customFormat="1" ht="24.75" customHeight="1">
      <c r="A8" s="14"/>
      <c r="B8" s="15" t="s">
        <v>8</v>
      </c>
      <c r="C8" s="23">
        <f>SUM(C6:C7)</f>
        <v>13200000</v>
      </c>
      <c r="D8" s="9"/>
      <c r="E8" s="23">
        <f>SUM(E6:E7)</f>
        <v>3030000</v>
      </c>
      <c r="F8" s="23">
        <f>SUM(F6:F7)</f>
        <v>3105000</v>
      </c>
      <c r="G8" s="23">
        <f>SUM(G6:G7)</f>
        <v>7065000</v>
      </c>
      <c r="H8" s="17"/>
      <c r="K8" s="24"/>
    </row>
    <row r="9" spans="1:14" s="18" customFormat="1" ht="24.75" customHeight="1">
      <c r="A9" s="14"/>
      <c r="B9" s="19" t="s">
        <v>11</v>
      </c>
      <c r="C9" s="21"/>
      <c r="D9" s="21"/>
      <c r="E9" s="25" t="s">
        <v>15</v>
      </c>
      <c r="F9" s="25" t="s">
        <v>16</v>
      </c>
      <c r="G9" s="25" t="s">
        <v>16</v>
      </c>
      <c r="H9" s="22"/>
    </row>
    <row r="10" spans="1:14" s="18" customFormat="1" ht="24.75" customHeight="1">
      <c r="A10" s="14"/>
      <c r="B10" s="15" t="s">
        <v>9</v>
      </c>
      <c r="C10" s="26" t="s">
        <v>5</v>
      </c>
      <c r="D10" s="9"/>
      <c r="E10" s="27">
        <f>E8/10400</f>
        <v>291.34615384615387</v>
      </c>
      <c r="F10" s="27">
        <f>F8/9600</f>
        <v>323.4375</v>
      </c>
      <c r="G10" s="27">
        <f>G8/9600</f>
        <v>735.9375</v>
      </c>
      <c r="H10" s="17"/>
      <c r="I10" s="28"/>
      <c r="N10" s="28"/>
    </row>
    <row r="11" spans="1:14" ht="18" customHeight="1">
      <c r="A11" s="4"/>
      <c r="B11" s="29"/>
      <c r="C11" s="26"/>
      <c r="D11" s="9"/>
      <c r="E11" s="30"/>
      <c r="F11" s="31" t="s">
        <v>5</v>
      </c>
      <c r="G11" s="31"/>
      <c r="H11" s="11"/>
      <c r="I11" s="32"/>
      <c r="K11" s="32"/>
    </row>
    <row r="12" spans="1:14" ht="23.25" customHeight="1">
      <c r="A12" s="4"/>
      <c r="B12" s="29"/>
      <c r="C12" s="26"/>
      <c r="D12" s="9"/>
      <c r="E12" s="30"/>
      <c r="F12" s="31" t="s">
        <v>23</v>
      </c>
      <c r="G12" s="31"/>
      <c r="H12" s="11"/>
      <c r="I12" s="32"/>
    </row>
    <row r="13" spans="1:14" ht="18" customHeight="1">
      <c r="A13" s="4"/>
      <c r="B13" s="29"/>
      <c r="C13" s="26"/>
      <c r="D13" s="9"/>
      <c r="E13" s="33">
        <v>1350.72</v>
      </c>
      <c r="F13" s="33"/>
      <c r="G13" s="33"/>
      <c r="H13" s="11"/>
    </row>
    <row r="14" spans="1:14" ht="3" customHeight="1">
      <c r="A14" s="4"/>
      <c r="B14" s="11"/>
      <c r="C14" s="11"/>
      <c r="D14" s="11"/>
      <c r="E14" s="11"/>
      <c r="F14" s="11"/>
      <c r="G14" s="11"/>
      <c r="H14" s="11"/>
    </row>
    <row r="15" spans="1:14">
      <c r="A15" s="4"/>
      <c r="B15" s="4"/>
      <c r="C15" s="4"/>
      <c r="D15" s="4"/>
      <c r="E15" s="4"/>
      <c r="F15" s="4"/>
      <c r="G15" s="4"/>
      <c r="H15" s="4"/>
    </row>
    <row r="17" spans="3:3">
      <c r="C17" s="32"/>
    </row>
    <row r="18" spans="3:3">
      <c r="C18" s="32"/>
    </row>
  </sheetData>
  <mergeCells count="6">
    <mergeCell ref="E13:G13"/>
    <mergeCell ref="F11:G11"/>
    <mergeCell ref="F4:G4"/>
    <mergeCell ref="A1:H1"/>
    <mergeCell ref="A2:H2"/>
    <mergeCell ref="F12:G12"/>
  </mergeCells>
  <phoneticPr fontId="2" type="noConversion"/>
  <pageMargins left="0.75" right="0.75" top="1.75" bottom="1" header="0.75" footer="0.5"/>
  <pageSetup orientation="portrait"/>
  <headerFooter alignWithMargins="0">
    <oddHeader>&amp;R&amp;"Myriad Web Pro,Bold"&amp;20B-20.04</oddHeader>
  </headerFooter>
  <drawing r:id="rId1"/>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T15"/>
  <sheetViews>
    <sheetView zoomScaleNormal="100" workbookViewId="0">
      <selection sqref="A1:J1"/>
    </sheetView>
  </sheetViews>
  <sheetFormatPr baseColWidth="10" defaultColWidth="8.83203125" defaultRowHeight="14"/>
  <cols>
    <col min="1" max="1" width="0.5" style="2" customWidth="1"/>
    <col min="2" max="3" width="14.33203125" style="2" customWidth="1"/>
    <col min="4" max="4" width="2.1640625" style="2" customWidth="1"/>
    <col min="5" max="5" width="13.5" style="2" customWidth="1"/>
    <col min="6" max="6" width="1.5" style="2" customWidth="1"/>
    <col min="7" max="8" width="11" style="2" customWidth="1"/>
    <col min="9" max="9" width="12.5" style="2" customWidth="1"/>
    <col min="10" max="11" width="0.5" style="2" customWidth="1"/>
    <col min="12" max="16384" width="8.83203125" style="2"/>
  </cols>
  <sheetData>
    <row r="1" spans="1:20" ht="12" customHeight="1">
      <c r="A1" s="34"/>
      <c r="B1" s="34"/>
      <c r="C1" s="34"/>
      <c r="D1" s="34"/>
      <c r="E1" s="34"/>
      <c r="F1" s="34"/>
      <c r="G1" s="34"/>
      <c r="H1" s="34"/>
      <c r="I1" s="34"/>
      <c r="J1" s="34"/>
      <c r="K1" s="4"/>
      <c r="L1" s="4"/>
      <c r="M1" s="4"/>
      <c r="N1" s="4"/>
      <c r="O1" s="4"/>
      <c r="P1" s="4"/>
      <c r="Q1" s="4"/>
      <c r="R1" s="4"/>
      <c r="S1" s="4"/>
      <c r="T1" s="4"/>
    </row>
    <row r="2" spans="1:20">
      <c r="A2" s="4"/>
      <c r="B2" s="4"/>
      <c r="C2" s="4"/>
      <c r="D2" s="4"/>
      <c r="E2" s="4"/>
      <c r="F2" s="4"/>
      <c r="G2" s="4"/>
      <c r="H2" s="4"/>
      <c r="I2" s="4"/>
      <c r="J2" s="4"/>
      <c r="K2" s="4"/>
      <c r="L2" s="4"/>
      <c r="M2" s="4"/>
      <c r="N2" s="4"/>
      <c r="O2" s="4"/>
      <c r="P2" s="4"/>
      <c r="Q2" s="4"/>
      <c r="R2" s="4"/>
      <c r="S2" s="4"/>
      <c r="T2" s="4"/>
    </row>
    <row r="3" spans="1:20" ht="23.25" customHeight="1">
      <c r="A3" s="4"/>
      <c r="B3" s="35" t="s">
        <v>24</v>
      </c>
      <c r="C3" s="35"/>
      <c r="D3" s="35"/>
      <c r="E3" s="36"/>
      <c r="F3" s="36"/>
      <c r="G3" s="37"/>
      <c r="H3" s="36"/>
      <c r="I3" s="36"/>
      <c r="J3" s="36"/>
      <c r="K3" s="4"/>
      <c r="L3" s="4"/>
      <c r="M3" s="4"/>
      <c r="N3" s="4"/>
      <c r="O3" s="4"/>
      <c r="P3" s="4"/>
      <c r="Q3" s="4"/>
      <c r="R3" s="4"/>
      <c r="S3" s="4"/>
      <c r="T3" s="4"/>
    </row>
    <row r="4" spans="1:20" ht="23.25" customHeight="1">
      <c r="A4" s="4"/>
      <c r="B4" s="38"/>
      <c r="C4" s="38"/>
      <c r="D4" s="38"/>
      <c r="E4" s="38"/>
      <c r="F4" s="38"/>
      <c r="G4" s="39" t="s">
        <v>1</v>
      </c>
      <c r="H4" s="40"/>
      <c r="I4" s="40"/>
      <c r="J4" s="38"/>
      <c r="K4" s="4"/>
      <c r="L4" s="4"/>
      <c r="M4" s="4"/>
      <c r="N4" s="4"/>
      <c r="O4" s="4"/>
      <c r="P4" s="4"/>
      <c r="Q4" s="4"/>
      <c r="R4" s="4"/>
      <c r="S4" s="4"/>
      <c r="T4" s="4"/>
    </row>
    <row r="5" spans="1:20" ht="23.25" customHeight="1">
      <c r="A5" s="4"/>
      <c r="B5" s="38"/>
      <c r="C5" s="38"/>
      <c r="D5" s="38"/>
      <c r="E5" s="38"/>
      <c r="F5" s="38"/>
      <c r="G5" s="41"/>
      <c r="H5" s="42" t="s">
        <v>25</v>
      </c>
      <c r="I5" s="42"/>
      <c r="J5" s="38"/>
      <c r="K5" s="4"/>
      <c r="L5" s="4"/>
      <c r="M5" s="4"/>
      <c r="N5" s="4"/>
      <c r="O5" s="4"/>
      <c r="P5" s="4"/>
      <c r="Q5" s="4"/>
      <c r="R5" s="4"/>
      <c r="S5" s="4"/>
      <c r="T5" s="4"/>
    </row>
    <row r="6" spans="1:20" ht="30" customHeight="1">
      <c r="A6" s="4"/>
      <c r="B6" s="38"/>
      <c r="C6" s="38"/>
      <c r="D6" s="38"/>
      <c r="E6" s="43" t="s">
        <v>19</v>
      </c>
      <c r="F6" s="38"/>
      <c r="G6" s="44" t="s">
        <v>2</v>
      </c>
      <c r="H6" s="44" t="s">
        <v>21</v>
      </c>
      <c r="I6" s="44" t="s">
        <v>3</v>
      </c>
      <c r="J6" s="38"/>
      <c r="K6" s="4"/>
      <c r="L6" s="4"/>
      <c r="M6" s="4"/>
      <c r="N6" s="4"/>
      <c r="O6" s="4"/>
      <c r="P6" s="4"/>
      <c r="Q6" s="4"/>
      <c r="R6" s="4"/>
      <c r="S6" s="4"/>
      <c r="T6" s="4"/>
    </row>
    <row r="7" spans="1:20" ht="18" customHeight="1">
      <c r="A7" s="4"/>
      <c r="B7" s="45" t="s">
        <v>4</v>
      </c>
      <c r="C7" s="46"/>
      <c r="D7" s="46"/>
      <c r="E7" s="47"/>
      <c r="F7" s="38"/>
      <c r="G7" s="48"/>
      <c r="H7" s="48"/>
      <c r="I7" s="48"/>
      <c r="J7" s="38"/>
      <c r="K7" s="4"/>
      <c r="L7" s="4"/>
      <c r="M7" s="4"/>
      <c r="N7" s="4"/>
      <c r="O7" s="4"/>
      <c r="P7" s="4"/>
      <c r="Q7" s="4"/>
      <c r="R7" s="4"/>
      <c r="S7" s="4"/>
      <c r="T7" s="4"/>
    </row>
    <row r="8" spans="1:20" ht="18" customHeight="1">
      <c r="A8" s="4"/>
      <c r="B8" s="49"/>
      <c r="C8" s="50"/>
      <c r="D8" s="50"/>
      <c r="E8" s="51"/>
      <c r="F8" s="38"/>
      <c r="G8" s="48"/>
      <c r="H8" s="48"/>
      <c r="I8" s="48"/>
      <c r="J8" s="38"/>
      <c r="K8" s="4"/>
      <c r="L8" s="4"/>
      <c r="M8" s="4"/>
      <c r="N8" s="4"/>
      <c r="O8" s="4"/>
      <c r="P8" s="4"/>
      <c r="Q8" s="4"/>
      <c r="R8" s="4"/>
      <c r="S8" s="4"/>
      <c r="T8" s="4"/>
    </row>
    <row r="9" spans="1:20" ht="18" customHeight="1">
      <c r="A9" s="4"/>
      <c r="B9" s="45" t="s">
        <v>7</v>
      </c>
      <c r="C9" s="46"/>
      <c r="D9" s="46"/>
      <c r="E9" s="52"/>
      <c r="F9" s="38"/>
      <c r="G9" s="53"/>
      <c r="H9" s="53"/>
      <c r="I9" s="53"/>
      <c r="J9" s="38"/>
      <c r="K9" s="4"/>
      <c r="L9" s="4"/>
      <c r="M9" s="4"/>
      <c r="N9" s="4"/>
      <c r="O9" s="4"/>
      <c r="P9" s="4"/>
      <c r="Q9" s="4"/>
      <c r="R9" s="4"/>
      <c r="S9" s="4"/>
      <c r="T9" s="4"/>
    </row>
    <row r="10" spans="1:20" ht="18" customHeight="1">
      <c r="A10" s="4"/>
      <c r="B10" s="49"/>
      <c r="C10" s="50"/>
      <c r="D10" s="50"/>
      <c r="E10" s="54"/>
      <c r="F10" s="38"/>
      <c r="G10" s="53"/>
      <c r="H10" s="53"/>
      <c r="I10" s="53"/>
      <c r="J10" s="38"/>
      <c r="K10" s="4"/>
      <c r="L10" s="4"/>
      <c r="M10" s="4"/>
      <c r="N10" s="4"/>
      <c r="O10" s="4"/>
      <c r="P10" s="4"/>
      <c r="Q10" s="4"/>
      <c r="R10" s="4"/>
      <c r="S10" s="4"/>
      <c r="T10" s="4"/>
    </row>
    <row r="11" spans="1:20" ht="18" customHeight="1">
      <c r="A11" s="4"/>
      <c r="B11" s="49"/>
      <c r="C11" s="50"/>
      <c r="D11" s="50"/>
      <c r="E11" s="55"/>
      <c r="F11" s="38"/>
      <c r="G11" s="53"/>
      <c r="H11" s="53"/>
      <c r="I11" s="53"/>
      <c r="J11" s="38"/>
      <c r="K11" s="4"/>
      <c r="L11" s="4"/>
      <c r="M11" s="4"/>
      <c r="N11" s="4"/>
      <c r="O11" s="4"/>
      <c r="P11" s="4"/>
      <c r="Q11" s="4"/>
      <c r="R11" s="4"/>
      <c r="S11" s="4"/>
      <c r="T11" s="4"/>
    </row>
    <row r="12" spans="1:20" ht="18" customHeight="1">
      <c r="A12" s="4"/>
      <c r="B12" s="45" t="s">
        <v>13</v>
      </c>
      <c r="C12" s="46"/>
      <c r="D12" s="46"/>
      <c r="E12" s="51"/>
      <c r="F12" s="38"/>
      <c r="G12" s="53"/>
      <c r="H12" s="53"/>
      <c r="I12" s="53"/>
      <c r="J12" s="38"/>
      <c r="K12" s="4"/>
      <c r="L12" s="4"/>
      <c r="M12" s="4"/>
      <c r="N12" s="4"/>
      <c r="O12" s="4"/>
      <c r="P12" s="4"/>
      <c r="Q12" s="4"/>
      <c r="R12" s="4"/>
      <c r="S12" s="4"/>
      <c r="T12" s="4"/>
    </row>
    <row r="13" spans="1:20" ht="18" customHeight="1">
      <c r="A13" s="4"/>
      <c r="B13" s="56"/>
      <c r="C13" s="57"/>
      <c r="D13" s="57"/>
      <c r="E13" s="52"/>
      <c r="F13" s="38"/>
      <c r="G13" s="53"/>
      <c r="H13" s="53"/>
      <c r="I13" s="53"/>
      <c r="J13" s="38"/>
      <c r="K13" s="4"/>
      <c r="L13" s="4"/>
      <c r="M13" s="4"/>
      <c r="N13" s="4"/>
      <c r="O13" s="4"/>
      <c r="P13" s="4"/>
      <c r="Q13" s="4"/>
      <c r="R13" s="4"/>
      <c r="S13" s="4"/>
      <c r="T13" s="4"/>
    </row>
    <row r="14" spans="1:20" ht="18" customHeight="1">
      <c r="A14" s="4"/>
      <c r="B14" s="45" t="s">
        <v>14</v>
      </c>
      <c r="C14" s="46"/>
      <c r="D14" s="46"/>
      <c r="E14" s="58"/>
      <c r="F14" s="38"/>
      <c r="G14" s="59"/>
      <c r="H14" s="4"/>
      <c r="I14" s="4"/>
      <c r="J14" s="38"/>
      <c r="K14" s="4"/>
      <c r="L14" s="4"/>
      <c r="M14" s="4"/>
      <c r="N14" s="4"/>
      <c r="O14" s="4"/>
      <c r="P14" s="4"/>
      <c r="Q14" s="4"/>
      <c r="R14" s="4"/>
      <c r="S14" s="4"/>
      <c r="T14" s="4"/>
    </row>
    <row r="15" spans="1:20" ht="23.25" customHeight="1">
      <c r="A15" s="4"/>
      <c r="B15" s="38"/>
      <c r="C15" s="59"/>
      <c r="D15" s="59"/>
      <c r="E15" s="38"/>
      <c r="F15" s="4"/>
      <c r="G15" s="4"/>
    </row>
  </sheetData>
  <mergeCells count="10">
    <mergeCell ref="B12:D12"/>
    <mergeCell ref="B14:D14"/>
    <mergeCell ref="A1:J1"/>
    <mergeCell ref="B9:D9"/>
    <mergeCell ref="B10:D10"/>
    <mergeCell ref="B11:D11"/>
    <mergeCell ref="G4:I4"/>
    <mergeCell ref="H5:I5"/>
    <mergeCell ref="B7:D7"/>
    <mergeCell ref="B8:D8"/>
  </mergeCells>
  <phoneticPr fontId="2" type="noConversion"/>
  <pageMargins left="0.75" right="0.75" top="1.75" bottom="1" header="0.75" footer="0.5"/>
  <pageSetup orientation="portrait"/>
  <headerFooter alignWithMargins="0">
    <oddHeader>&amp;L&amp;"Myriad Web Pro,Bold"&amp;12Name:
Date:                            Section: &amp;R&amp;"Myriad Web Pro,Bold"&amp;20B-20.04</oddHeader>
  </headerFooter>
  <drawing r:id="rId1"/>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Problem</vt:lpstr>
      <vt:lpstr>Worksheet</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2013-08-09T20:01:43Z</cp:lastPrinted>
  <dcterms:created xsi:type="dcterms:W3CDTF">2007-01-29T16:43:50Z</dcterms:created>
  <dcterms:modified xsi:type="dcterms:W3CDTF">2020-05-15T15:20:50Z</dcterms:modified>
</cp:coreProperties>
</file>